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923" activeTab="2"/>
  </bookViews>
  <sheets>
    <sheet name="一般债券安排方案" sheetId="4" r:id="rId1"/>
    <sheet name="专项债券安排方案" sheetId="2" r:id="rId2"/>
    <sheet name="可用财力安排" sheetId="12" r:id="rId3"/>
    <sheet name="一般公共预算收入调整方案" sheetId="5" r:id="rId4"/>
    <sheet name="一般公共预算支出调整方案" sheetId="8" r:id="rId5"/>
    <sheet name="本级一般公共预算支出调整方案" sheetId="7" r:id="rId6"/>
    <sheet name="政府性基金预算收入调整方案" sheetId="6" r:id="rId7"/>
    <sheet name="政府性基金预算支出调整方案" sheetId="10" r:id="rId8"/>
    <sheet name="本级政府性基金预算支出调整方案" sheetId="11" r:id="rId9"/>
    <sheet name="存量资金安排" sheetId="14" r:id="rId10"/>
  </sheets>
  <definedNames>
    <definedName name="_xlnm._FilterDatabase" localSheetId="0" hidden="1">一般债券安排方案!$A$4:$E$41</definedName>
    <definedName name="_xlnm.Print_Titles" localSheetId="0">一般债券安排方案!$2:$4</definedName>
    <definedName name="_xlnm.Print_Titles" localSheetId="3">一般公共预算收入调整方案!$2:$4</definedName>
    <definedName name="_xlnm.Print_Titles" localSheetId="6">政府性基金预算收入调整方案!$2:$4</definedName>
    <definedName name="_xlnm.Print_Titles" localSheetId="5">本级一般公共预算支出调整方案!$2:$4</definedName>
    <definedName name="_xlnm.Print_Titles" localSheetId="4">一般公共预算支出调整方案!$2:$4</definedName>
    <definedName name="_xlnm.Print_Titles" localSheetId="7">政府性基金预算支出调整方案!$2:$4</definedName>
    <definedName name="_xlnm.Print_Titles" localSheetId="8">本级政府性基金预算支出调整方案!$2:$4</definedName>
  </definedNames>
  <calcPr calcId="144525"/>
</workbook>
</file>

<file path=xl/sharedStrings.xml><?xml version="1.0" encoding="utf-8"?>
<sst xmlns="http://schemas.openxmlformats.org/spreadsheetml/2006/main" count="329" uniqueCount="212">
  <si>
    <t>附表1</t>
  </si>
  <si>
    <t>2022年新增一般债券资金安排方案</t>
  </si>
  <si>
    <t>单位：万元</t>
  </si>
  <si>
    <t>序号</t>
  </si>
  <si>
    <t>单位</t>
  </si>
  <si>
    <t>项目</t>
  </si>
  <si>
    <t>金额</t>
  </si>
  <si>
    <t>支出科目</t>
  </si>
  <si>
    <t>市交通运输局</t>
  </si>
  <si>
    <t>武冈机场连接线工程建设</t>
  </si>
  <si>
    <t>交通运输支出</t>
  </si>
  <si>
    <t>城乡客运一体化示范县创建</t>
  </si>
  <si>
    <t>恒泰路建设</t>
  </si>
  <si>
    <t>龙溪至云山电视台（X139）改建工程项目</t>
  </si>
  <si>
    <t>市公路养护中心</t>
  </si>
  <si>
    <t>荆竹西塘公路建设</t>
  </si>
  <si>
    <t>稠树塘甘田村公路建设</t>
  </si>
  <si>
    <t>马坪滨江村公路建设</t>
  </si>
  <si>
    <t>邓家铺镇大田村公路建设</t>
  </si>
  <si>
    <t>清水亭至法新公路工程款用于安保设施建设</t>
  </si>
  <si>
    <t>旅游路、资源路、产业路交通建设项目地方配套</t>
  </si>
  <si>
    <t>“亮剑行动”安防工程建设及危桥改造工程</t>
  </si>
  <si>
    <t>市水利局</t>
  </si>
  <si>
    <t>小水库除险加固项目</t>
  </si>
  <si>
    <t>农林水支出</t>
  </si>
  <si>
    <t>市水西门街道办事处</t>
  </si>
  <si>
    <t>武冈水西门街道玉屏片区乡村振兴示范区打造建设</t>
  </si>
  <si>
    <t>马坪乡</t>
  </si>
  <si>
    <t>马坪乡田塘村砂场耕地恢复建设</t>
  </si>
  <si>
    <t>水西门办事处</t>
  </si>
  <si>
    <t>水西门幸福美丽村庄示范片区建设</t>
  </si>
  <si>
    <t>智慧河库平台建设项目</t>
  </si>
  <si>
    <t>邓元泰镇政府</t>
  </si>
  <si>
    <t>赤塘村幸福美丽村庄精品村建设</t>
  </si>
  <si>
    <t>市土地房屋征收服务中心</t>
  </si>
  <si>
    <t>都梁文旅休闲特色小镇拆迁补偿安置经费</t>
  </si>
  <si>
    <t>城乡社区支出</t>
  </si>
  <si>
    <t>七里村建设项目等征收拆迁款</t>
  </si>
  <si>
    <t>武威路提质改造项目与云山露营公园征地补偿经费</t>
  </si>
  <si>
    <t>生活垃圾焚烧发电项目征拆补偿款</t>
  </si>
  <si>
    <t>龙溪铺货运停车场建设项目征地补偿资金</t>
  </si>
  <si>
    <t>市城市管理和综合执法局</t>
  </si>
  <si>
    <t>新东路电力管道改造工程建设</t>
  </si>
  <si>
    <t>市场服务中心
市政公用事业管理站</t>
  </si>
  <si>
    <t>创省文明城市建设</t>
  </si>
  <si>
    <t>邵阳市中部生活垃圾焚烧发电项目</t>
  </si>
  <si>
    <t>市城市客运服务中心</t>
  </si>
  <si>
    <t>创建省文明城市基础设施短板建设</t>
  </si>
  <si>
    <t>市自然资源局</t>
  </si>
  <si>
    <t>“门前十小”工程2021年奖补</t>
  </si>
  <si>
    <t>市监督管理局</t>
  </si>
  <si>
    <t>市场主体倍增工程</t>
  </si>
  <si>
    <t>市环境卫生服务中心</t>
  </si>
  <si>
    <t>城区环卫作业市场化外包服务</t>
  </si>
  <si>
    <t>经济开发区管理委员会</t>
  </si>
  <si>
    <t>武冈市教育新区路网及校区建设</t>
  </si>
  <si>
    <t>教育支出</t>
  </si>
  <si>
    <t>师大武冈附中工程建设</t>
  </si>
  <si>
    <t>市第一中学</t>
  </si>
  <si>
    <t>师大武冈附中设施设备</t>
  </si>
  <si>
    <t>市教育局</t>
  </si>
  <si>
    <t>邓家铺中心小学综合楼项目</t>
  </si>
  <si>
    <t>教育系统心理辅导室建设</t>
  </si>
  <si>
    <t>市委党校</t>
  </si>
  <si>
    <t>党校整体搬迁工程设备设施采购</t>
  </si>
  <si>
    <t>地质灾害应急治理</t>
  </si>
  <si>
    <t>灾害防治及应急管理支出</t>
  </si>
  <si>
    <t>合计</t>
  </si>
  <si>
    <t>附表2</t>
  </si>
  <si>
    <t>2022年新增专项债券资金安排方案</t>
  </si>
  <si>
    <t>湖南武冈经开区</t>
  </si>
  <si>
    <t>经开区浙商产业园创新创业产业园三期及配套基础设施建设</t>
  </si>
  <si>
    <t>其他政府性基金及对应债务收入安排的支出</t>
  </si>
  <si>
    <t>学前教育扩容项目</t>
  </si>
  <si>
    <t>市云山国家森林公园管理处</t>
  </si>
  <si>
    <t>云山旅游基础设施建设项目</t>
  </si>
  <si>
    <t>古城保护与建设事务中心</t>
  </si>
  <si>
    <t>老旧小区基础设施改造及小区外配套基础设施改造项目</t>
  </si>
  <si>
    <t>武冈市水利局</t>
  </si>
  <si>
    <t>乡镇11个供水工程提质改造及管网延伸项目</t>
  </si>
  <si>
    <t>职业中专</t>
  </si>
  <si>
    <t>武冈市职业中专学校校园扩建项目</t>
  </si>
  <si>
    <t>附件3</t>
  </si>
  <si>
    <t>2022年新增可用财力支出安排方案</t>
  </si>
  <si>
    <t>内容</t>
  </si>
  <si>
    <t>备注</t>
  </si>
  <si>
    <t>卫健局</t>
  </si>
  <si>
    <t>新冠疫情防控预计6500万元</t>
  </si>
  <si>
    <t>疫情防控</t>
  </si>
  <si>
    <t>退役军人事务局</t>
  </si>
  <si>
    <t>退役军人涉军人员补助2281万元</t>
  </si>
  <si>
    <t>社会保障</t>
  </si>
  <si>
    <t>乡村振兴局</t>
  </si>
  <si>
    <t>防贫综合保障保险保费372万元</t>
  </si>
  <si>
    <t>人社局</t>
  </si>
  <si>
    <t>退付退休人员2014年9月30日前缴纳的个人养老保险缴费2000万元</t>
  </si>
  <si>
    <t>矽肺病防治办</t>
  </si>
  <si>
    <r>
      <rPr>
        <sz val="11"/>
        <color theme="1"/>
        <rFont val="宋体"/>
        <charset val="134"/>
        <scheme val="minor"/>
      </rPr>
      <t>医疗救助（农民矽肺煤工救助）500万元，矽肺防治经费</t>
    </r>
    <r>
      <rPr>
        <sz val="11"/>
        <color theme="1"/>
        <rFont val="仿宋_GB2312"/>
        <charset val="134"/>
      </rPr>
      <t>521万元</t>
    </r>
  </si>
  <si>
    <t>发改局</t>
  </si>
  <si>
    <t>原粮食企业改制职工二次分配资金933万元</t>
  </si>
  <si>
    <t>财政局</t>
  </si>
  <si>
    <t>留抵退税省级代我市垫付需年终结算预计上解资金9000万元</t>
  </si>
  <si>
    <t>助企纾困</t>
  </si>
  <si>
    <t>经开区</t>
  </si>
  <si>
    <t>裕喆公司奖励扶持资金1152万元</t>
  </si>
  <si>
    <t>庆丰公司</t>
  </si>
  <si>
    <t>都梁文旅小镇及同保楼旅游产业发展专项1200万元</t>
  </si>
  <si>
    <t>科信局</t>
  </si>
  <si>
    <t>云峰水泥有限公司工业发展及技术改造资金1186万元</t>
  </si>
  <si>
    <r>
      <rPr>
        <sz val="11"/>
        <color theme="1"/>
        <rFont val="宋体"/>
        <charset val="134"/>
        <scheme val="minor"/>
      </rPr>
      <t>债务还本付息预计增加</t>
    </r>
    <r>
      <rPr>
        <sz val="11"/>
        <color theme="1"/>
        <rFont val="仿宋_GB2312"/>
        <charset val="134"/>
      </rPr>
      <t>3794万元</t>
    </r>
  </si>
  <si>
    <t>重点民生刚性支出</t>
  </si>
  <si>
    <t>教育局</t>
  </si>
  <si>
    <t>购买民办义教育学位经费1078万元</t>
  </si>
  <si>
    <t>教育信息化建设经费160万元</t>
  </si>
  <si>
    <t>土地整理中心</t>
  </si>
  <si>
    <t>新新项目耕地恢复及补充耕地项目奖补2060万元</t>
  </si>
  <si>
    <t>各非税收入单位</t>
  </si>
  <si>
    <t>非税收入征收成本安排支出1659万元</t>
  </si>
  <si>
    <t>附表4</t>
  </si>
  <si>
    <t>2022年一般公共预算收入调整方案（草案）</t>
  </si>
  <si>
    <t>项   目</t>
  </si>
  <si>
    <t>预算数</t>
  </si>
  <si>
    <t>预算调整数</t>
  </si>
  <si>
    <t>变动数</t>
  </si>
  <si>
    <t>一、地方收入</t>
  </si>
  <si>
    <t>二、上级补助收入</t>
  </si>
  <si>
    <t>（一）返还性收入</t>
  </si>
  <si>
    <t>（二）一般性转移支付收入</t>
  </si>
  <si>
    <t>（三）专项转移支付收入</t>
  </si>
  <si>
    <t>三、上年结转</t>
  </si>
  <si>
    <t>四、债务转贷收入</t>
  </si>
  <si>
    <t>（一）新增一般债券收入</t>
  </si>
  <si>
    <t>（二）再融资一般债券收入</t>
  </si>
  <si>
    <t>五、调入预算稳定调节基金</t>
  </si>
  <si>
    <t>六、调入资金</t>
  </si>
  <si>
    <t>（一）政府性基金调入</t>
  </si>
  <si>
    <t>收入总计</t>
  </si>
  <si>
    <t>附表5</t>
  </si>
  <si>
    <t>2022年一般公共预算支出调整方案（草案）</t>
  </si>
  <si>
    <t>一、本级支出</t>
  </si>
  <si>
    <t>二、债务还本支出</t>
  </si>
  <si>
    <t>三、上解支出</t>
  </si>
  <si>
    <t>四、安排预算稳定调节基金</t>
  </si>
  <si>
    <t>五、结转下年支出</t>
  </si>
  <si>
    <t>支出总计</t>
  </si>
  <si>
    <t>附表6</t>
  </si>
  <si>
    <t>2022年本级一般公共预算支出调整方案（草案）</t>
  </si>
  <si>
    <t>一、一般公共服务</t>
  </si>
  <si>
    <t>二、国防</t>
  </si>
  <si>
    <t>三、公共安全</t>
  </si>
  <si>
    <t>四、教育</t>
  </si>
  <si>
    <t>五、科学技术</t>
  </si>
  <si>
    <t>六、文化旅游体育与传媒</t>
  </si>
  <si>
    <t>七、社会保障和就业</t>
  </si>
  <si>
    <t>八、卫生健康</t>
  </si>
  <si>
    <t>九、节能环保</t>
  </si>
  <si>
    <t>十、城乡社区</t>
  </si>
  <si>
    <t>十一、农林水</t>
  </si>
  <si>
    <t>十二、交通运输</t>
  </si>
  <si>
    <t>十三、资源勘探工业信息等</t>
  </si>
  <si>
    <t>十四、商业服务业等</t>
  </si>
  <si>
    <t>十五、金融</t>
  </si>
  <si>
    <t>十六、自然资源海洋气象等</t>
  </si>
  <si>
    <t>十七、住房保障</t>
  </si>
  <si>
    <t>十八、粮油物资储备出</t>
  </si>
  <si>
    <t>十九、灾害防治及应急管理</t>
  </si>
  <si>
    <t>二十、债务付息支出</t>
  </si>
  <si>
    <t>二十一、其他支出</t>
  </si>
  <si>
    <t>本级支出</t>
  </si>
  <si>
    <t>附表7</t>
  </si>
  <si>
    <t>2022年政府性基金预算收入调整方案（草案）</t>
  </si>
  <si>
    <t>一、本级收入合计</t>
  </si>
  <si>
    <t>四、地方政府专项债务转贷收入</t>
  </si>
  <si>
    <t>收入合计</t>
  </si>
  <si>
    <t>附表8</t>
  </si>
  <si>
    <t>2022年政府性基金预算支出调整方案（草案）</t>
  </si>
  <si>
    <t>一、本级支出合计</t>
  </si>
  <si>
    <t>二、调出资金</t>
  </si>
  <si>
    <t>四、结转下年支出</t>
  </si>
  <si>
    <t>支出合计</t>
  </si>
  <si>
    <t>附表9</t>
  </si>
  <si>
    <t>2022年本级政府性基金预算支出调整方案（草案）</t>
  </si>
  <si>
    <t>一、文化体育与传媒支出</t>
  </si>
  <si>
    <t>二、社会保障和就业支出</t>
  </si>
  <si>
    <r>
      <rPr>
        <sz val="11"/>
        <rFont val="宋体"/>
        <charset val="134"/>
      </rPr>
      <t>三、节能环保支出</t>
    </r>
  </si>
  <si>
    <t>四、城乡社区支出</t>
  </si>
  <si>
    <r>
      <rPr>
        <sz val="11"/>
        <rFont val="宋体"/>
        <charset val="134"/>
      </rPr>
      <t>五、农林水支出</t>
    </r>
  </si>
  <si>
    <r>
      <rPr>
        <sz val="11"/>
        <rFont val="宋体"/>
        <charset val="134"/>
      </rPr>
      <t>六、交通运输支出</t>
    </r>
  </si>
  <si>
    <r>
      <rPr>
        <sz val="11"/>
        <rFont val="宋体"/>
        <charset val="134"/>
      </rPr>
      <t>七、资源勘探信息等支出</t>
    </r>
  </si>
  <si>
    <r>
      <rPr>
        <sz val="11"/>
        <rFont val="宋体"/>
        <charset val="134"/>
      </rPr>
      <t>八、其他支出</t>
    </r>
  </si>
  <si>
    <r>
      <rPr>
        <sz val="11"/>
        <rFont val="宋体"/>
        <charset val="134"/>
      </rPr>
      <t>九、债务付息支出</t>
    </r>
  </si>
  <si>
    <r>
      <rPr>
        <sz val="11"/>
        <rFont val="宋体"/>
        <charset val="134"/>
      </rPr>
      <t>十、债务发行费用支出</t>
    </r>
  </si>
  <si>
    <t xml:space="preserve">  本级支出合计</t>
  </si>
  <si>
    <t>附表10</t>
  </si>
  <si>
    <t>2022年存量资金支出安排方案</t>
  </si>
  <si>
    <t>自然资源局</t>
  </si>
  <si>
    <t>黄家岭煤矿关闭退付本级采矿权价款183万元</t>
  </si>
  <si>
    <t>农民矽肺煤工救助经费416万元</t>
  </si>
  <si>
    <t>经营服务站</t>
  </si>
  <si>
    <t>村社分账经费60万元</t>
  </si>
  <si>
    <t>春光大桥建设工程监理服务费尾款58万元</t>
  </si>
  <si>
    <t>高标准农田建设土地整治项目2464万元</t>
  </si>
  <si>
    <t>公路建设养护中心</t>
  </si>
  <si>
    <t>湾头桥等13乡个乡镇道路边沟提质改造经费56万元</t>
  </si>
  <si>
    <t>邓元泰镇</t>
  </si>
  <si>
    <t>邓元泰镇棚户区改造149万元</t>
  </si>
  <si>
    <t>各项目单位</t>
  </si>
  <si>
    <t>项目实施单位应缴印花税及滞纳金1005万元</t>
  </si>
  <si>
    <t>各乡镇</t>
  </si>
  <si>
    <t>基层人民武装部建设经费45万元</t>
  </si>
  <si>
    <t>交通局</t>
  </si>
  <si>
    <t>交通建设项目473万元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</si>
</sst>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方正大标宋简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4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5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E9" sqref="E9"/>
    </sheetView>
  </sheetViews>
  <sheetFormatPr defaultColWidth="9" defaultRowHeight="13.5" outlineLevelCol="4"/>
  <cols>
    <col min="1" max="1" width="5.125" style="59" customWidth="1"/>
    <col min="2" max="2" width="20.375" style="60" customWidth="1"/>
    <col min="3" max="3" width="40.5" style="59" customWidth="1"/>
    <col min="4" max="4" width="9.375" style="60" customWidth="1"/>
    <col min="5" max="5" width="15.125" style="60" customWidth="1"/>
    <col min="6" max="16384" width="9" style="61"/>
  </cols>
  <sheetData>
    <row r="1" spans="1:2">
      <c r="A1" s="62" t="s">
        <v>0</v>
      </c>
      <c r="B1" s="62"/>
    </row>
    <row r="2" ht="33" customHeight="1" spans="1:5">
      <c r="A2" s="63" t="s">
        <v>1</v>
      </c>
      <c r="B2" s="64"/>
      <c r="C2" s="63"/>
      <c r="D2" s="63"/>
      <c r="E2" s="63"/>
    </row>
    <row r="3" spans="4:5">
      <c r="D3" s="65"/>
      <c r="E3" s="65" t="s">
        <v>2</v>
      </c>
    </row>
    <row r="4" ht="30" customHeight="1" spans="1:5">
      <c r="A4" s="66" t="s">
        <v>3</v>
      </c>
      <c r="B4" s="67" t="s">
        <v>4</v>
      </c>
      <c r="C4" s="67" t="s">
        <v>5</v>
      </c>
      <c r="D4" s="66" t="s">
        <v>6</v>
      </c>
      <c r="E4" s="67" t="s">
        <v>7</v>
      </c>
    </row>
    <row r="5" ht="30" customHeight="1" spans="1:5">
      <c r="A5" s="66">
        <v>1</v>
      </c>
      <c r="B5" s="68" t="s">
        <v>8</v>
      </c>
      <c r="C5" s="68" t="s">
        <v>9</v>
      </c>
      <c r="D5" s="66">
        <v>500</v>
      </c>
      <c r="E5" s="68" t="s">
        <v>10</v>
      </c>
    </row>
    <row r="6" ht="30" customHeight="1" spans="1:5">
      <c r="A6" s="66">
        <v>2</v>
      </c>
      <c r="B6" s="68" t="s">
        <v>8</v>
      </c>
      <c r="C6" s="68" t="s">
        <v>11</v>
      </c>
      <c r="D6" s="66">
        <v>500</v>
      </c>
      <c r="E6" s="68" t="s">
        <v>10</v>
      </c>
    </row>
    <row r="7" ht="30" customHeight="1" spans="1:5">
      <c r="A7" s="66">
        <v>3</v>
      </c>
      <c r="B7" s="68" t="s">
        <v>8</v>
      </c>
      <c r="C7" s="68" t="s">
        <v>12</v>
      </c>
      <c r="D7" s="66">
        <v>500</v>
      </c>
      <c r="E7" s="68" t="s">
        <v>10</v>
      </c>
    </row>
    <row r="8" ht="30" customHeight="1" spans="1:5">
      <c r="A8" s="66">
        <v>4</v>
      </c>
      <c r="B8" s="68" t="s">
        <v>8</v>
      </c>
      <c r="C8" s="68" t="s">
        <v>13</v>
      </c>
      <c r="D8" s="66">
        <v>400</v>
      </c>
      <c r="E8" s="68" t="s">
        <v>10</v>
      </c>
    </row>
    <row r="9" ht="30" customHeight="1" spans="1:5">
      <c r="A9" s="66">
        <v>5</v>
      </c>
      <c r="B9" s="68" t="s">
        <v>14</v>
      </c>
      <c r="C9" s="68" t="s">
        <v>15</v>
      </c>
      <c r="D9" s="66">
        <v>198</v>
      </c>
      <c r="E9" s="68" t="s">
        <v>10</v>
      </c>
    </row>
    <row r="10" ht="30" customHeight="1" spans="1:5">
      <c r="A10" s="66">
        <v>6</v>
      </c>
      <c r="B10" s="68" t="s">
        <v>14</v>
      </c>
      <c r="C10" s="68" t="s">
        <v>16</v>
      </c>
      <c r="D10" s="66">
        <v>49</v>
      </c>
      <c r="E10" s="68" t="s">
        <v>10</v>
      </c>
    </row>
    <row r="11" ht="30" customHeight="1" spans="1:5">
      <c r="A11" s="66">
        <v>7</v>
      </c>
      <c r="B11" s="68" t="s">
        <v>14</v>
      </c>
      <c r="C11" s="68" t="s">
        <v>17</v>
      </c>
      <c r="D11" s="66">
        <v>43</v>
      </c>
      <c r="E11" s="68" t="s">
        <v>10</v>
      </c>
    </row>
    <row r="12" ht="30" customHeight="1" spans="1:5">
      <c r="A12" s="66">
        <v>8</v>
      </c>
      <c r="B12" s="68" t="s">
        <v>14</v>
      </c>
      <c r="C12" s="68" t="s">
        <v>18</v>
      </c>
      <c r="D12" s="66">
        <v>105</v>
      </c>
      <c r="E12" s="68" t="s">
        <v>10</v>
      </c>
    </row>
    <row r="13" ht="30" customHeight="1" spans="1:5">
      <c r="A13" s="66">
        <v>9</v>
      </c>
      <c r="B13" s="68" t="s">
        <v>8</v>
      </c>
      <c r="C13" s="68" t="s">
        <v>19</v>
      </c>
      <c r="D13" s="66">
        <v>300</v>
      </c>
      <c r="E13" s="68" t="s">
        <v>10</v>
      </c>
    </row>
    <row r="14" ht="30" customHeight="1" spans="1:5">
      <c r="A14" s="66">
        <v>10</v>
      </c>
      <c r="B14" s="68" t="s">
        <v>14</v>
      </c>
      <c r="C14" s="68" t="s">
        <v>20</v>
      </c>
      <c r="D14" s="66">
        <v>535</v>
      </c>
      <c r="E14" s="68" t="s">
        <v>10</v>
      </c>
    </row>
    <row r="15" ht="30" customHeight="1" spans="1:5">
      <c r="A15" s="66">
        <v>11</v>
      </c>
      <c r="B15" s="68" t="s">
        <v>14</v>
      </c>
      <c r="C15" s="68" t="s">
        <v>21</v>
      </c>
      <c r="D15" s="66">
        <v>1091</v>
      </c>
      <c r="E15" s="68" t="s">
        <v>10</v>
      </c>
    </row>
    <row r="16" ht="30" customHeight="1" spans="1:5">
      <c r="A16" s="66">
        <v>12</v>
      </c>
      <c r="B16" s="68" t="s">
        <v>22</v>
      </c>
      <c r="C16" s="68" t="s">
        <v>23</v>
      </c>
      <c r="D16" s="66">
        <v>1200</v>
      </c>
      <c r="E16" s="68" t="s">
        <v>24</v>
      </c>
    </row>
    <row r="17" ht="30" customHeight="1" spans="1:5">
      <c r="A17" s="66">
        <v>13</v>
      </c>
      <c r="B17" s="68" t="s">
        <v>25</v>
      </c>
      <c r="C17" s="68" t="s">
        <v>26</v>
      </c>
      <c r="D17" s="66">
        <v>500</v>
      </c>
      <c r="E17" s="68" t="s">
        <v>24</v>
      </c>
    </row>
    <row r="18" ht="30" customHeight="1" spans="1:5">
      <c r="A18" s="66">
        <v>14</v>
      </c>
      <c r="B18" s="68" t="s">
        <v>27</v>
      </c>
      <c r="C18" s="68" t="s">
        <v>28</v>
      </c>
      <c r="D18" s="66">
        <v>68</v>
      </c>
      <c r="E18" s="68" t="s">
        <v>24</v>
      </c>
    </row>
    <row r="19" ht="30" customHeight="1" spans="1:5">
      <c r="A19" s="66">
        <v>15</v>
      </c>
      <c r="B19" s="68" t="s">
        <v>29</v>
      </c>
      <c r="C19" s="68" t="s">
        <v>30</v>
      </c>
      <c r="D19" s="66">
        <v>100</v>
      </c>
      <c r="E19" s="68" t="s">
        <v>24</v>
      </c>
    </row>
    <row r="20" ht="30" customHeight="1" spans="1:5">
      <c r="A20" s="66">
        <v>16</v>
      </c>
      <c r="B20" s="68" t="s">
        <v>22</v>
      </c>
      <c r="C20" s="68" t="s">
        <v>31</v>
      </c>
      <c r="D20" s="66">
        <v>65</v>
      </c>
      <c r="E20" s="68" t="s">
        <v>24</v>
      </c>
    </row>
    <row r="21" ht="30" customHeight="1" spans="1:5">
      <c r="A21" s="66">
        <v>17</v>
      </c>
      <c r="B21" s="68" t="s">
        <v>32</v>
      </c>
      <c r="C21" s="68" t="s">
        <v>33</v>
      </c>
      <c r="D21" s="66">
        <v>300</v>
      </c>
      <c r="E21" s="68" t="s">
        <v>24</v>
      </c>
    </row>
    <row r="22" ht="30" customHeight="1" spans="1:5">
      <c r="A22" s="66">
        <v>18</v>
      </c>
      <c r="B22" s="68" t="s">
        <v>34</v>
      </c>
      <c r="C22" s="68" t="s">
        <v>35</v>
      </c>
      <c r="D22" s="66">
        <v>5100</v>
      </c>
      <c r="E22" s="68" t="s">
        <v>36</v>
      </c>
    </row>
    <row r="23" ht="30" customHeight="1" spans="1:5">
      <c r="A23" s="66">
        <v>19</v>
      </c>
      <c r="B23" s="68" t="s">
        <v>34</v>
      </c>
      <c r="C23" s="68" t="s">
        <v>37</v>
      </c>
      <c r="D23" s="66">
        <v>1133</v>
      </c>
      <c r="E23" s="68" t="s">
        <v>36</v>
      </c>
    </row>
    <row r="24" ht="30" customHeight="1" spans="1:5">
      <c r="A24" s="66">
        <v>20</v>
      </c>
      <c r="B24" s="68" t="s">
        <v>34</v>
      </c>
      <c r="C24" s="68" t="s">
        <v>38</v>
      </c>
      <c r="D24" s="66">
        <v>503</v>
      </c>
      <c r="E24" s="68" t="s">
        <v>36</v>
      </c>
    </row>
    <row r="25" ht="30" customHeight="1" spans="1:5">
      <c r="A25" s="66">
        <v>21</v>
      </c>
      <c r="B25" s="68" t="s">
        <v>34</v>
      </c>
      <c r="C25" s="68" t="s">
        <v>39</v>
      </c>
      <c r="D25" s="66">
        <v>431</v>
      </c>
      <c r="E25" s="68" t="s">
        <v>36</v>
      </c>
    </row>
    <row r="26" ht="30" customHeight="1" spans="1:5">
      <c r="A26" s="66">
        <v>22</v>
      </c>
      <c r="B26" s="68" t="s">
        <v>34</v>
      </c>
      <c r="C26" s="68" t="s">
        <v>40</v>
      </c>
      <c r="D26" s="66">
        <v>246</v>
      </c>
      <c r="E26" s="68" t="s">
        <v>36</v>
      </c>
    </row>
    <row r="27" ht="30" customHeight="1" spans="1:5">
      <c r="A27" s="66">
        <v>23</v>
      </c>
      <c r="B27" s="68" t="s">
        <v>41</v>
      </c>
      <c r="C27" s="68" t="s">
        <v>42</v>
      </c>
      <c r="D27" s="66">
        <v>394</v>
      </c>
      <c r="E27" s="68" t="s">
        <v>36</v>
      </c>
    </row>
    <row r="28" ht="30" customHeight="1" spans="1:5">
      <c r="A28" s="66">
        <v>24</v>
      </c>
      <c r="B28" s="68" t="s">
        <v>43</v>
      </c>
      <c r="C28" s="68" t="s">
        <v>44</v>
      </c>
      <c r="D28" s="66">
        <v>140</v>
      </c>
      <c r="E28" s="68" t="s">
        <v>36</v>
      </c>
    </row>
    <row r="29" ht="30" customHeight="1" spans="1:5">
      <c r="A29" s="66">
        <v>25</v>
      </c>
      <c r="B29" s="68" t="s">
        <v>41</v>
      </c>
      <c r="C29" s="68" t="s">
        <v>45</v>
      </c>
      <c r="D29" s="66">
        <v>192</v>
      </c>
      <c r="E29" s="68" t="s">
        <v>36</v>
      </c>
    </row>
    <row r="30" ht="30" customHeight="1" spans="1:5">
      <c r="A30" s="66">
        <v>26</v>
      </c>
      <c r="B30" s="68" t="s">
        <v>46</v>
      </c>
      <c r="C30" s="68" t="s">
        <v>47</v>
      </c>
      <c r="D30" s="66">
        <v>168</v>
      </c>
      <c r="E30" s="68" t="s">
        <v>36</v>
      </c>
    </row>
    <row r="31" ht="30" customHeight="1" spans="1:5">
      <c r="A31" s="66">
        <v>27</v>
      </c>
      <c r="B31" s="68" t="s">
        <v>48</v>
      </c>
      <c r="C31" s="68" t="s">
        <v>49</v>
      </c>
      <c r="D31" s="66">
        <v>150</v>
      </c>
      <c r="E31" s="68" t="s">
        <v>36</v>
      </c>
    </row>
    <row r="32" ht="30" customHeight="1" spans="1:5">
      <c r="A32" s="66">
        <v>28</v>
      </c>
      <c r="B32" s="68" t="s">
        <v>50</v>
      </c>
      <c r="C32" s="68" t="s">
        <v>51</v>
      </c>
      <c r="D32" s="66">
        <v>207</v>
      </c>
      <c r="E32" s="68" t="s">
        <v>36</v>
      </c>
    </row>
    <row r="33" ht="30" customHeight="1" spans="1:5">
      <c r="A33" s="66">
        <v>29</v>
      </c>
      <c r="B33" s="68" t="s">
        <v>52</v>
      </c>
      <c r="C33" s="68" t="s">
        <v>53</v>
      </c>
      <c r="D33" s="66">
        <v>810</v>
      </c>
      <c r="E33" s="68" t="s">
        <v>36</v>
      </c>
    </row>
    <row r="34" ht="30" customHeight="1" spans="1:5">
      <c r="A34" s="66">
        <v>30</v>
      </c>
      <c r="B34" s="68" t="s">
        <v>54</v>
      </c>
      <c r="C34" s="68" t="s">
        <v>55</v>
      </c>
      <c r="D34" s="66">
        <v>600</v>
      </c>
      <c r="E34" s="68" t="s">
        <v>56</v>
      </c>
    </row>
    <row r="35" ht="30" customHeight="1" spans="1:5">
      <c r="A35" s="66">
        <v>31</v>
      </c>
      <c r="B35" s="68" t="s">
        <v>54</v>
      </c>
      <c r="C35" s="68" t="s">
        <v>57</v>
      </c>
      <c r="D35" s="66">
        <v>200</v>
      </c>
      <c r="E35" s="68" t="s">
        <v>56</v>
      </c>
    </row>
    <row r="36" ht="30" customHeight="1" spans="1:5">
      <c r="A36" s="66">
        <v>32</v>
      </c>
      <c r="B36" s="68" t="s">
        <v>58</v>
      </c>
      <c r="C36" s="68" t="s">
        <v>59</v>
      </c>
      <c r="D36" s="66">
        <v>300</v>
      </c>
      <c r="E36" s="68" t="s">
        <v>56</v>
      </c>
    </row>
    <row r="37" ht="30" customHeight="1" spans="1:5">
      <c r="A37" s="66">
        <v>33</v>
      </c>
      <c r="B37" s="68" t="s">
        <v>60</v>
      </c>
      <c r="C37" s="68" t="s">
        <v>61</v>
      </c>
      <c r="D37" s="66">
        <v>200</v>
      </c>
      <c r="E37" s="68" t="s">
        <v>56</v>
      </c>
    </row>
    <row r="38" ht="30" customHeight="1" spans="1:5">
      <c r="A38" s="66">
        <v>34</v>
      </c>
      <c r="B38" s="68" t="s">
        <v>60</v>
      </c>
      <c r="C38" s="68" t="s">
        <v>62</v>
      </c>
      <c r="D38" s="66">
        <v>200</v>
      </c>
      <c r="E38" s="68" t="s">
        <v>56</v>
      </c>
    </row>
    <row r="39" ht="30" customHeight="1" spans="1:5">
      <c r="A39" s="66">
        <v>35</v>
      </c>
      <c r="B39" s="68" t="s">
        <v>63</v>
      </c>
      <c r="C39" s="68" t="s">
        <v>64</v>
      </c>
      <c r="D39" s="66">
        <v>372</v>
      </c>
      <c r="E39" s="68" t="s">
        <v>56</v>
      </c>
    </row>
    <row r="40" ht="30" customHeight="1" spans="1:5">
      <c r="A40" s="66">
        <v>36</v>
      </c>
      <c r="B40" s="68" t="s">
        <v>48</v>
      </c>
      <c r="C40" s="68" t="s">
        <v>65</v>
      </c>
      <c r="D40" s="66">
        <v>300</v>
      </c>
      <c r="E40" s="68" t="s">
        <v>66</v>
      </c>
    </row>
    <row r="41" ht="30" customHeight="1" spans="1:5">
      <c r="A41" s="66"/>
      <c r="B41" s="68" t="s">
        <v>67</v>
      </c>
      <c r="C41" s="68"/>
      <c r="D41" s="66">
        <f>SUM(D5:D40)</f>
        <v>18100</v>
      </c>
      <c r="E41" s="68"/>
    </row>
  </sheetData>
  <sortState ref="B4:F27">
    <sortCondition ref="E4:E27"/>
  </sortState>
  <mergeCells count="2">
    <mergeCell ref="A1:B1"/>
    <mergeCell ref="A2:E2"/>
  </mergeCells>
  <pageMargins left="0.629861111111111" right="0.590277777777778" top="0.751388888888889" bottom="0.751388888888889" header="0.298611111111111" footer="0.298611111111111"/>
  <pageSetup paperSize="9" firstPageNumber="8" orientation="portrait" useFirstPageNumber="1" horizontalDpi="600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opLeftCell="A4" workbookViewId="0">
      <selection activeCell="C12" sqref="C12"/>
    </sheetView>
  </sheetViews>
  <sheetFormatPr defaultColWidth="9" defaultRowHeight="13.5" outlineLevelCol="4"/>
  <cols>
    <col min="1" max="1" width="5.75" customWidth="1"/>
    <col min="2" max="2" width="12.75" customWidth="1"/>
    <col min="3" max="3" width="42" customWidth="1"/>
    <col min="4" max="4" width="12.875" customWidth="1"/>
    <col min="5" max="5" width="12.5" customWidth="1"/>
  </cols>
  <sheetData>
    <row r="1" spans="1:1">
      <c r="A1" t="s">
        <v>193</v>
      </c>
    </row>
    <row r="2" ht="30" customHeight="1" spans="1:5">
      <c r="A2" s="1" t="s">
        <v>194</v>
      </c>
      <c r="B2" s="1"/>
      <c r="C2" s="1"/>
      <c r="D2" s="1"/>
      <c r="E2" s="1"/>
    </row>
    <row r="3" ht="20" customHeight="1" spans="5:5">
      <c r="E3" s="2" t="s">
        <v>2</v>
      </c>
    </row>
    <row r="4" ht="30" customHeight="1" spans="1:5">
      <c r="A4" s="3" t="s">
        <v>3</v>
      </c>
      <c r="B4" s="3" t="s">
        <v>4</v>
      </c>
      <c r="C4" s="3" t="s">
        <v>84</v>
      </c>
      <c r="D4" s="3" t="s">
        <v>6</v>
      </c>
      <c r="E4" s="3" t="s">
        <v>85</v>
      </c>
    </row>
    <row r="5" ht="36" customHeight="1" spans="1:5">
      <c r="A5" s="4">
        <v>1</v>
      </c>
      <c r="B5" s="4" t="s">
        <v>195</v>
      </c>
      <c r="C5" s="5" t="s">
        <v>196</v>
      </c>
      <c r="D5" s="4">
        <v>183</v>
      </c>
      <c r="E5" s="4"/>
    </row>
    <row r="6" ht="36" customHeight="1" spans="1:5">
      <c r="A6" s="4">
        <v>2</v>
      </c>
      <c r="B6" s="4" t="s">
        <v>96</v>
      </c>
      <c r="C6" s="5" t="s">
        <v>197</v>
      </c>
      <c r="D6" s="4">
        <v>416</v>
      </c>
      <c r="E6" s="4"/>
    </row>
    <row r="7" ht="36" customHeight="1" spans="1:5">
      <c r="A7" s="4">
        <v>3</v>
      </c>
      <c r="B7" s="4" t="s">
        <v>198</v>
      </c>
      <c r="C7" s="5" t="s">
        <v>199</v>
      </c>
      <c r="D7" s="4">
        <v>60</v>
      </c>
      <c r="E7" s="4"/>
    </row>
    <row r="8" ht="36" customHeight="1" spans="1:5">
      <c r="A8" s="4">
        <v>4</v>
      </c>
      <c r="B8" s="4" t="s">
        <v>103</v>
      </c>
      <c r="C8" s="5" t="s">
        <v>200</v>
      </c>
      <c r="D8" s="4">
        <v>58</v>
      </c>
      <c r="E8" s="4"/>
    </row>
    <row r="9" ht="36" customHeight="1" spans="1:5">
      <c r="A9" s="4">
        <v>5</v>
      </c>
      <c r="B9" s="4" t="s">
        <v>195</v>
      </c>
      <c r="C9" s="5" t="s">
        <v>201</v>
      </c>
      <c r="D9" s="4">
        <v>2464</v>
      </c>
      <c r="E9" s="4"/>
    </row>
    <row r="10" ht="36" customHeight="1" spans="1:5">
      <c r="A10" s="4">
        <v>6</v>
      </c>
      <c r="B10" s="4" t="s">
        <v>202</v>
      </c>
      <c r="C10" s="5" t="s">
        <v>203</v>
      </c>
      <c r="D10" s="4">
        <v>56</v>
      </c>
      <c r="E10" s="4"/>
    </row>
    <row r="11" ht="36" customHeight="1" spans="1:5">
      <c r="A11" s="4">
        <v>7</v>
      </c>
      <c r="B11" s="4" t="s">
        <v>204</v>
      </c>
      <c r="C11" s="5" t="s">
        <v>205</v>
      </c>
      <c r="D11" s="4">
        <v>149</v>
      </c>
      <c r="E11" s="4"/>
    </row>
    <row r="12" ht="36" customHeight="1" spans="1:5">
      <c r="A12" s="4">
        <v>8</v>
      </c>
      <c r="B12" s="4" t="s">
        <v>206</v>
      </c>
      <c r="C12" s="5" t="s">
        <v>207</v>
      </c>
      <c r="D12" s="4">
        <v>1005</v>
      </c>
      <c r="E12" s="4"/>
    </row>
    <row r="13" ht="36" customHeight="1" spans="1:5">
      <c r="A13" s="4">
        <v>9</v>
      </c>
      <c r="B13" s="4" t="s">
        <v>208</v>
      </c>
      <c r="C13" s="5" t="s">
        <v>209</v>
      </c>
      <c r="D13" s="4">
        <v>45</v>
      </c>
      <c r="E13" s="4"/>
    </row>
    <row r="14" ht="36" customHeight="1" spans="1:5">
      <c r="A14" s="4">
        <v>10</v>
      </c>
      <c r="B14" s="4" t="s">
        <v>210</v>
      </c>
      <c r="C14" s="5" t="s">
        <v>211</v>
      </c>
      <c r="D14" s="4">
        <v>473</v>
      </c>
      <c r="E14" s="4"/>
    </row>
    <row r="15" ht="36" customHeight="1" spans="1:5">
      <c r="A15" s="4"/>
      <c r="B15" s="4" t="s">
        <v>67</v>
      </c>
      <c r="C15" s="4"/>
      <c r="D15" s="4">
        <f>SUM(D5:D14)</f>
        <v>4909</v>
      </c>
      <c r="E15" s="4"/>
    </row>
  </sheetData>
  <sortState ref="A5:D14">
    <sortCondition ref="A5:A14"/>
  </sortState>
  <mergeCells count="1">
    <mergeCell ref="A2:E2"/>
  </mergeCells>
  <pageMargins left="0.751388888888889" right="0.751388888888889" top="1" bottom="1" header="0.511805555555556" footer="0.511805555555556"/>
  <pageSetup paperSize="9" firstPageNumber="18" orientation="portrait" useFirstPageNumber="1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9" sqref="C9"/>
    </sheetView>
  </sheetViews>
  <sheetFormatPr defaultColWidth="9" defaultRowHeight="13.5" outlineLevelCol="4"/>
  <cols>
    <col min="1" max="1" width="5.125" style="47" customWidth="1"/>
    <col min="2" max="2" width="15.125" customWidth="1"/>
    <col min="3" max="3" width="36.25" customWidth="1"/>
    <col min="4" max="4" width="9" style="47"/>
    <col min="5" max="5" width="20.875" customWidth="1"/>
  </cols>
  <sheetData>
    <row r="1" ht="14.25" spans="1:2">
      <c r="A1" s="50" t="s">
        <v>68</v>
      </c>
      <c r="B1" s="50"/>
    </row>
    <row r="2" ht="22.5" spans="1:5">
      <c r="A2" s="51" t="s">
        <v>69</v>
      </c>
      <c r="B2" s="51"/>
      <c r="C2" s="51"/>
      <c r="D2" s="51"/>
      <c r="E2" s="51"/>
    </row>
    <row r="3" spans="3:5">
      <c r="C3" s="47"/>
      <c r="D3" s="52"/>
      <c r="E3" s="52" t="s">
        <v>2</v>
      </c>
    </row>
    <row r="4" ht="30" customHeight="1" spans="1:5">
      <c r="A4" s="53" t="s">
        <v>3</v>
      </c>
      <c r="B4" s="53" t="s">
        <v>4</v>
      </c>
      <c r="C4" s="54" t="s">
        <v>5</v>
      </c>
      <c r="D4" s="53" t="s">
        <v>6</v>
      </c>
      <c r="E4" s="54" t="s">
        <v>7</v>
      </c>
    </row>
    <row r="5" ht="35" customHeight="1" spans="1:5">
      <c r="A5" s="53">
        <v>1</v>
      </c>
      <c r="B5" s="55" t="s">
        <v>70</v>
      </c>
      <c r="C5" s="55" t="s">
        <v>71</v>
      </c>
      <c r="D5" s="56">
        <v>28900</v>
      </c>
      <c r="E5" s="57" t="s">
        <v>72</v>
      </c>
    </row>
    <row r="6" ht="35" customHeight="1" spans="1:5">
      <c r="A6" s="53">
        <v>2</v>
      </c>
      <c r="B6" s="55" t="s">
        <v>60</v>
      </c>
      <c r="C6" s="55" t="s">
        <v>73</v>
      </c>
      <c r="D6" s="56">
        <v>5900</v>
      </c>
      <c r="E6" s="57" t="s">
        <v>72</v>
      </c>
    </row>
    <row r="7" ht="35" customHeight="1" spans="1:5">
      <c r="A7" s="53">
        <v>3</v>
      </c>
      <c r="B7" s="55" t="s">
        <v>74</v>
      </c>
      <c r="C7" s="55" t="s">
        <v>75</v>
      </c>
      <c r="D7" s="56">
        <v>4000</v>
      </c>
      <c r="E7" s="57" t="s">
        <v>72</v>
      </c>
    </row>
    <row r="8" ht="35" customHeight="1" spans="1:5">
      <c r="A8" s="53">
        <v>4</v>
      </c>
      <c r="B8" s="55" t="s">
        <v>76</v>
      </c>
      <c r="C8" s="55" t="s">
        <v>77</v>
      </c>
      <c r="D8" s="56">
        <v>5000</v>
      </c>
      <c r="E8" s="57" t="s">
        <v>72</v>
      </c>
    </row>
    <row r="9" ht="35" customHeight="1" spans="1:5">
      <c r="A9" s="53">
        <v>5</v>
      </c>
      <c r="B9" s="55" t="s">
        <v>78</v>
      </c>
      <c r="C9" s="55" t="s">
        <v>79</v>
      </c>
      <c r="D9" s="56">
        <v>2100</v>
      </c>
      <c r="E9" s="57" t="s">
        <v>72</v>
      </c>
    </row>
    <row r="10" ht="35" customHeight="1" spans="1:5">
      <c r="A10" s="53">
        <v>6</v>
      </c>
      <c r="B10" s="55" t="s">
        <v>80</v>
      </c>
      <c r="C10" s="55" t="s">
        <v>81</v>
      </c>
      <c r="D10" s="56">
        <v>12000</v>
      </c>
      <c r="E10" s="57" t="s">
        <v>72</v>
      </c>
    </row>
    <row r="11" ht="35" customHeight="1" spans="1:5">
      <c r="A11" s="53"/>
      <c r="B11" s="58" t="s">
        <v>67</v>
      </c>
      <c r="C11" s="58"/>
      <c r="D11" s="53">
        <f>SUM(D5:D10)</f>
        <v>57900</v>
      </c>
      <c r="E11" s="58"/>
    </row>
  </sheetData>
  <mergeCells count="2">
    <mergeCell ref="A1:B1"/>
    <mergeCell ref="A2:E2"/>
  </mergeCells>
  <pageMargins left="0.700694444444445" right="0.700694444444445" top="0.751388888888889" bottom="0.751388888888889" header="0.298611111111111" footer="0.298611111111111"/>
  <pageSetup paperSize="9" firstPageNumber="10" orientation="portrait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E13" sqref="E13"/>
    </sheetView>
  </sheetViews>
  <sheetFormatPr defaultColWidth="9" defaultRowHeight="13.5" outlineLevelCol="4"/>
  <cols>
    <col min="1" max="1" width="5.75" customWidth="1"/>
    <col min="2" max="2" width="12.75" customWidth="1"/>
    <col min="3" max="3" width="48.375" customWidth="1"/>
    <col min="4" max="4" width="9.5" style="47" customWidth="1"/>
    <col min="5" max="5" width="11.125" customWidth="1"/>
  </cols>
  <sheetData>
    <row r="1" spans="1:1">
      <c r="A1" t="s">
        <v>82</v>
      </c>
    </row>
    <row r="2" ht="22.5" spans="1:5">
      <c r="A2" s="1" t="s">
        <v>83</v>
      </c>
      <c r="B2" s="1"/>
      <c r="C2" s="1"/>
      <c r="D2" s="1"/>
      <c r="E2" s="1"/>
    </row>
    <row r="3" ht="20" customHeight="1" spans="5:5">
      <c r="E3" s="2" t="s">
        <v>2</v>
      </c>
    </row>
    <row r="4" ht="30" customHeight="1" spans="1:5">
      <c r="A4" s="3" t="s">
        <v>3</v>
      </c>
      <c r="B4" s="48" t="s">
        <v>4</v>
      </c>
      <c r="C4" s="48" t="s">
        <v>84</v>
      </c>
      <c r="D4" s="48" t="s">
        <v>6</v>
      </c>
      <c r="E4" s="48" t="s">
        <v>85</v>
      </c>
    </row>
    <row r="5" ht="36" customHeight="1" spans="1:5">
      <c r="A5" s="4">
        <v>1</v>
      </c>
      <c r="B5" s="4" t="s">
        <v>86</v>
      </c>
      <c r="C5" s="49" t="s">
        <v>87</v>
      </c>
      <c r="D5" s="4">
        <v>6500</v>
      </c>
      <c r="E5" s="49" t="s">
        <v>88</v>
      </c>
    </row>
    <row r="6" ht="36" customHeight="1" spans="1:5">
      <c r="A6" s="4">
        <v>2</v>
      </c>
      <c r="B6" s="4" t="s">
        <v>89</v>
      </c>
      <c r="C6" s="49" t="s">
        <v>90</v>
      </c>
      <c r="D6" s="4">
        <v>2281</v>
      </c>
      <c r="E6" s="49" t="s">
        <v>91</v>
      </c>
    </row>
    <row r="7" ht="36" customHeight="1" spans="1:5">
      <c r="A7" s="4">
        <v>3</v>
      </c>
      <c r="B7" s="4" t="s">
        <v>92</v>
      </c>
      <c r="C7" s="49" t="s">
        <v>93</v>
      </c>
      <c r="D7" s="4">
        <v>372</v>
      </c>
      <c r="E7" s="49" t="s">
        <v>91</v>
      </c>
    </row>
    <row r="8" ht="36" customHeight="1" spans="1:5">
      <c r="A8" s="4">
        <v>4</v>
      </c>
      <c r="B8" s="4" t="s">
        <v>94</v>
      </c>
      <c r="C8" s="49" t="s">
        <v>95</v>
      </c>
      <c r="D8" s="4">
        <v>2000</v>
      </c>
      <c r="E8" s="49" t="s">
        <v>91</v>
      </c>
    </row>
    <row r="9" ht="36" customHeight="1" spans="1:5">
      <c r="A9" s="4">
        <v>5</v>
      </c>
      <c r="B9" s="4" t="s">
        <v>96</v>
      </c>
      <c r="C9" s="49" t="s">
        <v>97</v>
      </c>
      <c r="D9" s="4">
        <v>1021</v>
      </c>
      <c r="E9" s="49" t="s">
        <v>91</v>
      </c>
    </row>
    <row r="10" ht="36" customHeight="1" spans="1:5">
      <c r="A10" s="4">
        <v>6</v>
      </c>
      <c r="B10" s="4" t="s">
        <v>98</v>
      </c>
      <c r="C10" s="49" t="s">
        <v>99</v>
      </c>
      <c r="D10" s="4">
        <v>933</v>
      </c>
      <c r="E10" s="49" t="s">
        <v>91</v>
      </c>
    </row>
    <row r="11" ht="36" customHeight="1" spans="1:5">
      <c r="A11" s="4">
        <v>7</v>
      </c>
      <c r="B11" s="4" t="s">
        <v>100</v>
      </c>
      <c r="C11" s="49" t="s">
        <v>101</v>
      </c>
      <c r="D11" s="4">
        <v>9000</v>
      </c>
      <c r="E11" s="49" t="s">
        <v>102</v>
      </c>
    </row>
    <row r="12" ht="36" customHeight="1" spans="1:5">
      <c r="A12" s="4">
        <v>8</v>
      </c>
      <c r="B12" s="4" t="s">
        <v>103</v>
      </c>
      <c r="C12" s="49" t="s">
        <v>104</v>
      </c>
      <c r="D12" s="4">
        <v>1152</v>
      </c>
      <c r="E12" s="49" t="s">
        <v>102</v>
      </c>
    </row>
    <row r="13" ht="36" customHeight="1" spans="1:5">
      <c r="A13" s="4">
        <v>9</v>
      </c>
      <c r="B13" s="4" t="s">
        <v>105</v>
      </c>
      <c r="C13" s="49" t="s">
        <v>106</v>
      </c>
      <c r="D13" s="4">
        <v>1200</v>
      </c>
      <c r="E13" s="49" t="s">
        <v>102</v>
      </c>
    </row>
    <row r="14" ht="36" customHeight="1" spans="1:5">
      <c r="A14" s="4">
        <v>10</v>
      </c>
      <c r="B14" s="4" t="s">
        <v>107</v>
      </c>
      <c r="C14" s="49" t="s">
        <v>108</v>
      </c>
      <c r="D14" s="4">
        <v>1186</v>
      </c>
      <c r="E14" s="49" t="s">
        <v>102</v>
      </c>
    </row>
    <row r="15" ht="36" customHeight="1" spans="1:5">
      <c r="A15" s="4">
        <v>11</v>
      </c>
      <c r="B15" s="4" t="s">
        <v>100</v>
      </c>
      <c r="C15" s="49" t="s">
        <v>109</v>
      </c>
      <c r="D15" s="4">
        <v>3794</v>
      </c>
      <c r="E15" s="49" t="s">
        <v>110</v>
      </c>
    </row>
    <row r="16" ht="36" customHeight="1" spans="1:5">
      <c r="A16" s="4">
        <v>12</v>
      </c>
      <c r="B16" s="4" t="s">
        <v>111</v>
      </c>
      <c r="C16" s="49" t="s">
        <v>112</v>
      </c>
      <c r="D16" s="4">
        <v>1078</v>
      </c>
      <c r="E16" s="49" t="s">
        <v>110</v>
      </c>
    </row>
    <row r="17" ht="36" customHeight="1" spans="1:5">
      <c r="A17" s="4">
        <v>13</v>
      </c>
      <c r="B17" s="4" t="s">
        <v>111</v>
      </c>
      <c r="C17" s="49" t="s">
        <v>113</v>
      </c>
      <c r="D17" s="4">
        <v>160</v>
      </c>
      <c r="E17" s="49" t="s">
        <v>110</v>
      </c>
    </row>
    <row r="18" ht="36" customHeight="1" spans="1:5">
      <c r="A18" s="4">
        <v>14</v>
      </c>
      <c r="B18" s="4" t="s">
        <v>114</v>
      </c>
      <c r="C18" s="49" t="s">
        <v>115</v>
      </c>
      <c r="D18" s="4">
        <v>2060</v>
      </c>
      <c r="E18" s="49" t="s">
        <v>110</v>
      </c>
    </row>
    <row r="19" ht="36" customHeight="1" spans="1:5">
      <c r="A19" s="4">
        <v>15</v>
      </c>
      <c r="B19" s="4" t="s">
        <v>116</v>
      </c>
      <c r="C19" s="49" t="s">
        <v>117</v>
      </c>
      <c r="D19" s="4">
        <v>1659</v>
      </c>
      <c r="E19" s="49"/>
    </row>
    <row r="20" ht="36" customHeight="1" spans="1:5">
      <c r="A20" s="49"/>
      <c r="B20" s="4" t="s">
        <v>67</v>
      </c>
      <c r="C20" s="49"/>
      <c r="D20" s="4">
        <f>SUM(D5:D19)</f>
        <v>34396</v>
      </c>
      <c r="E20" s="49"/>
    </row>
  </sheetData>
  <sortState ref="A5:E29">
    <sortCondition ref="B5:B29"/>
  </sortState>
  <mergeCells count="1">
    <mergeCell ref="A2:E2"/>
  </mergeCells>
  <pageMargins left="0.751388888888889" right="0.751388888888889" top="1" bottom="1" header="0.511805555555556" footer="0.511805555555556"/>
  <pageSetup paperSize="9" firstPageNumber="11" orientation="portrait" useFirstPageNumber="1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1"/>
  <sheetViews>
    <sheetView workbookViewId="0">
      <selection activeCell="A1" sqref="A1"/>
    </sheetView>
  </sheetViews>
  <sheetFormatPr defaultColWidth="9" defaultRowHeight="14.25"/>
  <cols>
    <col min="1" max="1" width="28.625" style="7" customWidth="1"/>
    <col min="2" max="2" width="19.875" style="7" customWidth="1"/>
    <col min="3" max="3" width="19.875" style="37" customWidth="1"/>
    <col min="4" max="4" width="19.875" style="7" customWidth="1"/>
    <col min="5" max="16370" width="9" style="7" customWidth="1"/>
    <col min="16371" max="16377" width="9" style="29"/>
  </cols>
  <sheetData>
    <row r="1" s="7" customFormat="1" spans="1:16375">
      <c r="A1" s="7" t="s">
        <v>118</v>
      </c>
      <c r="C1" s="37"/>
      <c r="XEQ1" s="29"/>
      <c r="XER1" s="29"/>
      <c r="XES1" s="29"/>
      <c r="XET1" s="29"/>
      <c r="XEU1" s="29"/>
    </row>
    <row r="2" s="7" customFormat="1" ht="31.5" customHeight="1" spans="1:4">
      <c r="A2" s="24" t="s">
        <v>119</v>
      </c>
      <c r="B2" s="24"/>
      <c r="C2" s="24"/>
      <c r="D2" s="24"/>
    </row>
    <row r="3" s="7" customFormat="1" ht="17.25" customHeight="1" spans="1:4">
      <c r="A3" s="38"/>
      <c r="B3" s="38"/>
      <c r="C3" s="39"/>
      <c r="D3" s="40" t="s">
        <v>2</v>
      </c>
    </row>
    <row r="4" s="6" customFormat="1" ht="28.5" customHeight="1" spans="1:4">
      <c r="A4" s="11" t="s">
        <v>120</v>
      </c>
      <c r="B4" s="12" t="s">
        <v>121</v>
      </c>
      <c r="C4" s="13" t="s">
        <v>122</v>
      </c>
      <c r="D4" s="14" t="s">
        <v>123</v>
      </c>
    </row>
    <row r="5" s="6" customFormat="1" ht="30" customHeight="1" spans="1:4">
      <c r="A5" s="31" t="s">
        <v>124</v>
      </c>
      <c r="B5" s="41">
        <v>93602</v>
      </c>
      <c r="C5" s="42">
        <v>93602</v>
      </c>
      <c r="D5" s="17">
        <f>C5-B5</f>
        <v>0</v>
      </c>
    </row>
    <row r="6" s="6" customFormat="1" ht="30" customHeight="1" spans="1:4">
      <c r="A6" s="31" t="s">
        <v>125</v>
      </c>
      <c r="B6" s="41">
        <f>SUM(B7:B9)</f>
        <v>328417</v>
      </c>
      <c r="C6" s="41">
        <f>SUM(C7:C9)</f>
        <v>366074</v>
      </c>
      <c r="D6" s="17">
        <f>C6-B6</f>
        <v>37657</v>
      </c>
    </row>
    <row r="7" s="6" customFormat="1" ht="30" customHeight="1" spans="1:4">
      <c r="A7" s="21" t="s">
        <v>126</v>
      </c>
      <c r="B7" s="43">
        <v>8694</v>
      </c>
      <c r="C7" s="16">
        <v>8694</v>
      </c>
      <c r="D7" s="17">
        <f t="shared" ref="D7:D16" si="0">C7-B7</f>
        <v>0</v>
      </c>
    </row>
    <row r="8" s="6" customFormat="1" ht="30" customHeight="1" spans="1:4">
      <c r="A8" s="21" t="s">
        <v>127</v>
      </c>
      <c r="B8" s="43">
        <v>283723</v>
      </c>
      <c r="C8" s="16">
        <v>341953</v>
      </c>
      <c r="D8" s="17">
        <f t="shared" si="0"/>
        <v>58230</v>
      </c>
    </row>
    <row r="9" s="6" customFormat="1" ht="30" customHeight="1" spans="1:4">
      <c r="A9" s="21" t="s">
        <v>128</v>
      </c>
      <c r="B9" s="43">
        <v>36000</v>
      </c>
      <c r="C9" s="16">
        <v>15427</v>
      </c>
      <c r="D9" s="17">
        <f t="shared" si="0"/>
        <v>-20573</v>
      </c>
    </row>
    <row r="10" s="34" customFormat="1" ht="30" customHeight="1" spans="1:16370">
      <c r="A10" s="31" t="s">
        <v>129</v>
      </c>
      <c r="B10" s="44">
        <v>6347</v>
      </c>
      <c r="C10" s="45">
        <v>5739</v>
      </c>
      <c r="D10" s="17">
        <f t="shared" si="0"/>
        <v>-608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6"/>
      <c r="XEP10" s="36"/>
    </row>
    <row r="11" s="6" customFormat="1" ht="30" customHeight="1" spans="1:4">
      <c r="A11" s="21" t="s">
        <v>130</v>
      </c>
      <c r="B11" s="46">
        <f>SUM(B12:B13)</f>
        <v>22703</v>
      </c>
      <c r="C11" s="46">
        <f>SUM(C12:C13)</f>
        <v>40803</v>
      </c>
      <c r="D11" s="17">
        <f t="shared" si="0"/>
        <v>18100</v>
      </c>
    </row>
    <row r="12" s="6" customFormat="1" ht="30" customHeight="1" spans="1:4">
      <c r="A12" s="21" t="s">
        <v>131</v>
      </c>
      <c r="B12" s="43"/>
      <c r="C12" s="16">
        <v>18100</v>
      </c>
      <c r="D12" s="17">
        <f t="shared" si="0"/>
        <v>18100</v>
      </c>
    </row>
    <row r="13" s="6" customFormat="1" ht="30" customHeight="1" spans="1:4">
      <c r="A13" s="21" t="s">
        <v>132</v>
      </c>
      <c r="B13" s="46">
        <v>22703</v>
      </c>
      <c r="C13" s="16">
        <v>22703</v>
      </c>
      <c r="D13" s="17">
        <f t="shared" si="0"/>
        <v>0</v>
      </c>
    </row>
    <row r="14" s="34" customFormat="1" ht="30" customHeight="1" spans="1:16370">
      <c r="A14" s="31" t="s">
        <v>133</v>
      </c>
      <c r="B14" s="44">
        <v>8591</v>
      </c>
      <c r="C14" s="45">
        <v>8591</v>
      </c>
      <c r="D14" s="17">
        <f t="shared" si="0"/>
        <v>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  <c r="XEJ14" s="36"/>
      <c r="XEK14" s="36"/>
      <c r="XEL14" s="36"/>
      <c r="XEM14" s="36"/>
      <c r="XEN14" s="36"/>
      <c r="XEO14" s="36"/>
      <c r="XEP14" s="36"/>
    </row>
    <row r="15" s="34" customFormat="1" ht="30" customHeight="1" spans="1:16370">
      <c r="A15" s="31" t="s">
        <v>134</v>
      </c>
      <c r="B15" s="44">
        <f>B16</f>
        <v>65000</v>
      </c>
      <c r="C15" s="44">
        <f>C16</f>
        <v>65000</v>
      </c>
      <c r="D15" s="17">
        <f t="shared" si="0"/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</row>
    <row r="16" s="6" customFormat="1" ht="30" customHeight="1" spans="1:4">
      <c r="A16" s="21" t="s">
        <v>135</v>
      </c>
      <c r="B16" s="46">
        <v>65000</v>
      </c>
      <c r="C16" s="16">
        <v>65000</v>
      </c>
      <c r="D16" s="17">
        <f t="shared" si="0"/>
        <v>0</v>
      </c>
    </row>
    <row r="17" s="34" customFormat="1" ht="30" customHeight="1" spans="1:16370">
      <c r="A17" s="14" t="s">
        <v>136</v>
      </c>
      <c r="B17" s="41">
        <f>B5+B6+B10+B11+B14+B15</f>
        <v>524660</v>
      </c>
      <c r="C17" s="41">
        <f>C5+C6+C10+C11+C14+C15</f>
        <v>579809</v>
      </c>
      <c r="D17" s="41">
        <f>D5+D6+D10+D11+D14+D15</f>
        <v>55149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  <c r="WUX17" s="36"/>
      <c r="WUY17" s="36"/>
      <c r="WUZ17" s="36"/>
      <c r="WVA17" s="36"/>
      <c r="WVB17" s="36"/>
      <c r="WVC17" s="36"/>
      <c r="WVD17" s="36"/>
      <c r="WVE17" s="36"/>
      <c r="WVF17" s="36"/>
      <c r="WVG17" s="36"/>
      <c r="WVH17" s="36"/>
      <c r="WVI17" s="36"/>
      <c r="WVJ17" s="36"/>
      <c r="WVK17" s="36"/>
      <c r="WVL17" s="36"/>
      <c r="WVM17" s="36"/>
      <c r="WVN17" s="36"/>
      <c r="WVO17" s="36"/>
      <c r="WVP17" s="36"/>
      <c r="WVQ17" s="36"/>
      <c r="WVR17" s="36"/>
      <c r="WVS17" s="36"/>
      <c r="WVT17" s="36"/>
      <c r="WVU17" s="36"/>
      <c r="WVV17" s="36"/>
      <c r="WVW17" s="36"/>
      <c r="WVX17" s="36"/>
      <c r="WVY17" s="36"/>
      <c r="WVZ17" s="36"/>
      <c r="WWA17" s="36"/>
      <c r="WWB17" s="36"/>
      <c r="WWC17" s="36"/>
      <c r="WWD17" s="36"/>
      <c r="WWE17" s="36"/>
      <c r="WWF17" s="36"/>
      <c r="WWG17" s="36"/>
      <c r="WWH17" s="36"/>
      <c r="WWI17" s="36"/>
      <c r="WWJ17" s="36"/>
      <c r="WWK17" s="36"/>
      <c r="WWL17" s="36"/>
      <c r="WWM17" s="36"/>
      <c r="WWN17" s="36"/>
      <c r="WWO17" s="36"/>
      <c r="WWP17" s="36"/>
      <c r="WWQ17" s="36"/>
      <c r="WWR17" s="36"/>
      <c r="WWS17" s="36"/>
      <c r="WWT17" s="36"/>
      <c r="WWU17" s="36"/>
      <c r="WWV17" s="36"/>
      <c r="WWW17" s="36"/>
      <c r="WWX17" s="36"/>
      <c r="WWY17" s="36"/>
      <c r="WWZ17" s="36"/>
      <c r="WXA17" s="36"/>
      <c r="WXB17" s="36"/>
      <c r="WXC17" s="36"/>
      <c r="WXD17" s="36"/>
      <c r="WXE17" s="36"/>
      <c r="WXF17" s="36"/>
      <c r="WXG17" s="36"/>
      <c r="WXH17" s="36"/>
      <c r="WXI17" s="36"/>
      <c r="WXJ17" s="36"/>
      <c r="WXK17" s="36"/>
      <c r="WXL17" s="36"/>
      <c r="WXM17" s="36"/>
      <c r="WXN17" s="36"/>
      <c r="WXO17" s="36"/>
      <c r="WXP17" s="36"/>
      <c r="WXQ17" s="36"/>
      <c r="WXR17" s="36"/>
      <c r="WXS17" s="36"/>
      <c r="WXT17" s="36"/>
      <c r="WXU17" s="36"/>
      <c r="WXV17" s="36"/>
      <c r="WXW17" s="36"/>
      <c r="WXX17" s="36"/>
      <c r="WXY17" s="36"/>
      <c r="WXZ17" s="36"/>
      <c r="WYA17" s="36"/>
      <c r="WYB17" s="36"/>
      <c r="WYC17" s="36"/>
      <c r="WYD17" s="36"/>
      <c r="WYE17" s="36"/>
      <c r="WYF17" s="36"/>
      <c r="WYG17" s="36"/>
      <c r="WYH17" s="36"/>
      <c r="WYI17" s="36"/>
      <c r="WYJ17" s="36"/>
      <c r="WYK17" s="36"/>
      <c r="WYL17" s="36"/>
      <c r="WYM17" s="36"/>
      <c r="WYN17" s="36"/>
      <c r="WYO17" s="36"/>
      <c r="WYP17" s="36"/>
      <c r="WYQ17" s="36"/>
      <c r="WYR17" s="36"/>
      <c r="WYS17" s="36"/>
      <c r="WYT17" s="36"/>
      <c r="WYU17" s="36"/>
      <c r="WYV17" s="36"/>
      <c r="WYW17" s="36"/>
      <c r="WYX17" s="36"/>
      <c r="WYY17" s="36"/>
      <c r="WYZ17" s="36"/>
      <c r="WZA17" s="36"/>
      <c r="WZB17" s="36"/>
      <c r="WZC17" s="36"/>
      <c r="WZD17" s="36"/>
      <c r="WZE17" s="36"/>
      <c r="WZF17" s="36"/>
      <c r="WZG17" s="36"/>
      <c r="WZH17" s="36"/>
      <c r="WZI17" s="36"/>
      <c r="WZJ17" s="36"/>
      <c r="WZK17" s="36"/>
      <c r="WZL17" s="36"/>
      <c r="WZM17" s="36"/>
      <c r="WZN17" s="36"/>
      <c r="WZO17" s="36"/>
      <c r="WZP17" s="36"/>
      <c r="WZQ17" s="36"/>
      <c r="WZR17" s="36"/>
      <c r="WZS17" s="36"/>
      <c r="WZT17" s="36"/>
      <c r="WZU17" s="36"/>
      <c r="WZV17" s="36"/>
      <c r="WZW17" s="36"/>
      <c r="WZX17" s="36"/>
      <c r="WZY17" s="36"/>
      <c r="WZZ17" s="36"/>
      <c r="XAA17" s="36"/>
      <c r="XAB17" s="36"/>
      <c r="XAC17" s="36"/>
      <c r="XAD17" s="36"/>
      <c r="XAE17" s="36"/>
      <c r="XAF17" s="36"/>
      <c r="XAG17" s="36"/>
      <c r="XAH17" s="36"/>
      <c r="XAI17" s="36"/>
      <c r="XAJ17" s="36"/>
      <c r="XAK17" s="36"/>
      <c r="XAL17" s="36"/>
      <c r="XAM17" s="36"/>
      <c r="XAN17" s="36"/>
      <c r="XAO17" s="36"/>
      <c r="XAP17" s="36"/>
      <c r="XAQ17" s="36"/>
      <c r="XAR17" s="36"/>
      <c r="XAS17" s="36"/>
      <c r="XAT17" s="36"/>
      <c r="XAU17" s="36"/>
      <c r="XAV17" s="36"/>
      <c r="XAW17" s="36"/>
      <c r="XAX17" s="36"/>
      <c r="XAY17" s="36"/>
      <c r="XAZ17" s="36"/>
      <c r="XBA17" s="36"/>
      <c r="XBB17" s="36"/>
      <c r="XBC17" s="36"/>
      <c r="XBD17" s="36"/>
      <c r="XBE17" s="36"/>
      <c r="XBF17" s="36"/>
      <c r="XBG17" s="36"/>
      <c r="XBH17" s="36"/>
      <c r="XBI17" s="36"/>
      <c r="XBJ17" s="36"/>
      <c r="XBK17" s="36"/>
      <c r="XBL17" s="36"/>
      <c r="XBM17" s="36"/>
      <c r="XBN17" s="36"/>
      <c r="XBO17" s="36"/>
      <c r="XBP17" s="36"/>
      <c r="XBQ17" s="36"/>
      <c r="XBR17" s="36"/>
      <c r="XBS17" s="36"/>
      <c r="XBT17" s="36"/>
      <c r="XBU17" s="36"/>
      <c r="XBV17" s="36"/>
      <c r="XBW17" s="36"/>
      <c r="XBX17" s="36"/>
      <c r="XBY17" s="36"/>
      <c r="XBZ17" s="36"/>
      <c r="XCA17" s="36"/>
      <c r="XCB17" s="36"/>
      <c r="XCC17" s="36"/>
      <c r="XCD17" s="36"/>
      <c r="XCE17" s="36"/>
      <c r="XCF17" s="36"/>
      <c r="XCG17" s="36"/>
      <c r="XCH17" s="36"/>
      <c r="XCI17" s="36"/>
      <c r="XCJ17" s="36"/>
      <c r="XCK17" s="36"/>
      <c r="XCL17" s="36"/>
      <c r="XCM17" s="36"/>
      <c r="XCN17" s="36"/>
      <c r="XCO17" s="36"/>
      <c r="XCP17" s="36"/>
      <c r="XCQ17" s="36"/>
      <c r="XCR17" s="36"/>
      <c r="XCS17" s="36"/>
      <c r="XCT17" s="36"/>
      <c r="XCU17" s="36"/>
      <c r="XCV17" s="36"/>
      <c r="XCW17" s="36"/>
      <c r="XCX17" s="36"/>
      <c r="XCY17" s="36"/>
      <c r="XCZ17" s="36"/>
      <c r="XDA17" s="36"/>
      <c r="XDB17" s="36"/>
      <c r="XDC17" s="36"/>
      <c r="XDD17" s="36"/>
      <c r="XDE17" s="36"/>
      <c r="XDF17" s="36"/>
      <c r="XDG17" s="36"/>
      <c r="XDH17" s="36"/>
      <c r="XDI17" s="36"/>
      <c r="XDJ17" s="36"/>
      <c r="XDK17" s="36"/>
      <c r="XDL17" s="36"/>
      <c r="XDM17" s="36"/>
      <c r="XDN17" s="36"/>
      <c r="XDO17" s="36"/>
      <c r="XDP17" s="36"/>
      <c r="XDQ17" s="36"/>
      <c r="XDR17" s="36"/>
      <c r="XDS17" s="36"/>
      <c r="XDT17" s="36"/>
      <c r="XDU17" s="36"/>
      <c r="XDV17" s="36"/>
      <c r="XDW17" s="36"/>
      <c r="XDX17" s="36"/>
      <c r="XDY17" s="36"/>
      <c r="XDZ17" s="36"/>
      <c r="XEA17" s="36"/>
      <c r="XEB17" s="36"/>
      <c r="XEC17" s="36"/>
      <c r="XED17" s="36"/>
      <c r="XEE17" s="36"/>
      <c r="XEF17" s="36"/>
      <c r="XEG17" s="36"/>
      <c r="XEH17" s="36"/>
      <c r="XEI17" s="36"/>
      <c r="XEJ17" s="36"/>
      <c r="XEK17" s="36"/>
      <c r="XEL17" s="36"/>
      <c r="XEM17" s="36"/>
      <c r="XEN17" s="36"/>
      <c r="XEO17" s="36"/>
      <c r="XEP17" s="36"/>
    </row>
    <row r="18" s="7" customFormat="1" spans="3:16375">
      <c r="C18" s="37"/>
      <c r="XEQ18" s="29"/>
      <c r="XER18" s="29"/>
      <c r="XES18" s="29"/>
      <c r="XET18" s="29"/>
      <c r="XEU18" s="29"/>
    </row>
    <row r="19" s="7" customFormat="1" spans="3:16375">
      <c r="C19" s="37"/>
      <c r="XEQ19" s="29"/>
      <c r="XER19" s="29"/>
      <c r="XES19" s="29"/>
      <c r="XET19" s="29"/>
      <c r="XEU19" s="29"/>
    </row>
    <row r="20" s="7" customFormat="1" spans="3:16375">
      <c r="C20" s="37"/>
      <c r="XEQ20" s="29"/>
      <c r="XER20" s="29"/>
      <c r="XES20" s="29"/>
      <c r="XET20" s="29"/>
      <c r="XEU20" s="29"/>
    </row>
    <row r="21" s="7" customFormat="1" spans="3:16375">
      <c r="C21" s="37"/>
      <c r="XEQ21" s="29"/>
      <c r="XER21" s="29"/>
      <c r="XES21" s="29"/>
      <c r="XET21" s="29"/>
      <c r="XEU21" s="29"/>
    </row>
  </sheetData>
  <mergeCells count="2">
    <mergeCell ref="A2:D2"/>
    <mergeCell ref="A3:C3"/>
  </mergeCells>
  <printOptions horizontalCentered="1"/>
  <pageMargins left="0.66875" right="0.590277777777778" top="0.554861111111111" bottom="0.554861111111111" header="0.298611111111111" footer="0.298611111111111"/>
  <pageSetup paperSize="9" firstPageNumber="12" fitToWidth="0" fitToHeight="0" orientation="portrait" useFirstPageNumber="1" horizontalDpi="600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4"/>
  <sheetViews>
    <sheetView workbookViewId="0">
      <selection activeCell="A1" sqref="A1"/>
    </sheetView>
  </sheetViews>
  <sheetFormatPr defaultColWidth="9" defaultRowHeight="14.25"/>
  <cols>
    <col min="1" max="1" width="29.375" style="7" customWidth="1"/>
    <col min="2" max="4" width="18" style="7" customWidth="1"/>
    <col min="5" max="16369" width="9" style="7" customWidth="1"/>
    <col min="16370" max="16376" width="9" style="29"/>
  </cols>
  <sheetData>
    <row r="1" s="7" customFormat="1" spans="1:16374">
      <c r="A1" s="7" t="s">
        <v>137</v>
      </c>
      <c r="XEP1" s="29"/>
      <c r="XEQ1" s="29"/>
      <c r="XER1" s="29"/>
      <c r="XES1" s="29"/>
      <c r="XET1" s="29"/>
    </row>
    <row r="2" s="7" customFormat="1" ht="31.5" customHeight="1" spans="1:4">
      <c r="A2" s="24" t="s">
        <v>138</v>
      </c>
      <c r="B2" s="24"/>
      <c r="C2" s="24"/>
      <c r="D2" s="24"/>
    </row>
    <row r="3" s="7" customFormat="1" ht="17.25" customHeight="1" spans="1:4">
      <c r="A3" s="30"/>
      <c r="B3" s="8"/>
      <c r="C3" s="8"/>
      <c r="D3" s="8" t="s">
        <v>2</v>
      </c>
    </row>
    <row r="4" s="6" customFormat="1" ht="40" customHeight="1" spans="1:4">
      <c r="A4" s="11" t="s">
        <v>5</v>
      </c>
      <c r="B4" s="12" t="s">
        <v>121</v>
      </c>
      <c r="C4" s="13" t="s">
        <v>122</v>
      </c>
      <c r="D4" s="14" t="s">
        <v>123</v>
      </c>
    </row>
    <row r="5" s="6" customFormat="1" ht="40" customHeight="1" spans="1:4">
      <c r="A5" s="31" t="s">
        <v>139</v>
      </c>
      <c r="B5" s="32">
        <v>481213</v>
      </c>
      <c r="C5" s="17">
        <v>527970</v>
      </c>
      <c r="D5" s="17">
        <f t="shared" ref="D5:D10" si="0">C5-B5</f>
        <v>46757</v>
      </c>
    </row>
    <row r="6" s="6" customFormat="1" ht="40" customHeight="1" spans="1:4">
      <c r="A6" s="31" t="s">
        <v>140</v>
      </c>
      <c r="B6" s="32">
        <v>22703</v>
      </c>
      <c r="C6" s="17">
        <v>22703</v>
      </c>
      <c r="D6" s="17">
        <f t="shared" si="0"/>
        <v>0</v>
      </c>
    </row>
    <row r="7" s="34" customFormat="1" ht="40" customHeight="1" spans="1:16369">
      <c r="A7" s="31" t="s">
        <v>141</v>
      </c>
      <c r="B7" s="32">
        <v>5000</v>
      </c>
      <c r="C7" s="35">
        <v>14000</v>
      </c>
      <c r="D7" s="17">
        <f t="shared" si="0"/>
        <v>9000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  <c r="WUX7" s="36"/>
      <c r="WUY7" s="36"/>
      <c r="WUZ7" s="36"/>
      <c r="WVA7" s="36"/>
      <c r="WVB7" s="36"/>
      <c r="WVC7" s="36"/>
      <c r="WVD7" s="36"/>
      <c r="WVE7" s="36"/>
      <c r="WVF7" s="36"/>
      <c r="WVG7" s="36"/>
      <c r="WVH7" s="36"/>
      <c r="WVI7" s="36"/>
      <c r="WVJ7" s="36"/>
      <c r="WVK7" s="36"/>
      <c r="WVL7" s="36"/>
      <c r="WVM7" s="36"/>
      <c r="WVN7" s="36"/>
      <c r="WVO7" s="36"/>
      <c r="WVP7" s="36"/>
      <c r="WVQ7" s="36"/>
      <c r="WVR7" s="36"/>
      <c r="WVS7" s="36"/>
      <c r="WVT7" s="36"/>
      <c r="WVU7" s="36"/>
      <c r="WVV7" s="36"/>
      <c r="WVW7" s="36"/>
      <c r="WVX7" s="36"/>
      <c r="WVY7" s="36"/>
      <c r="WVZ7" s="36"/>
      <c r="WWA7" s="36"/>
      <c r="WWB7" s="36"/>
      <c r="WWC7" s="36"/>
      <c r="WWD7" s="36"/>
      <c r="WWE7" s="36"/>
      <c r="WWF7" s="36"/>
      <c r="WWG7" s="36"/>
      <c r="WWH7" s="36"/>
      <c r="WWI7" s="36"/>
      <c r="WWJ7" s="36"/>
      <c r="WWK7" s="36"/>
      <c r="WWL7" s="36"/>
      <c r="WWM7" s="36"/>
      <c r="WWN7" s="36"/>
      <c r="WWO7" s="36"/>
      <c r="WWP7" s="36"/>
      <c r="WWQ7" s="36"/>
      <c r="WWR7" s="36"/>
      <c r="WWS7" s="36"/>
      <c r="WWT7" s="36"/>
      <c r="WWU7" s="36"/>
      <c r="WWV7" s="36"/>
      <c r="WWW7" s="36"/>
      <c r="WWX7" s="36"/>
      <c r="WWY7" s="36"/>
      <c r="WWZ7" s="36"/>
      <c r="WXA7" s="36"/>
      <c r="WXB7" s="36"/>
      <c r="WXC7" s="36"/>
      <c r="WXD7" s="36"/>
      <c r="WXE7" s="36"/>
      <c r="WXF7" s="36"/>
      <c r="WXG7" s="36"/>
      <c r="WXH7" s="36"/>
      <c r="WXI7" s="36"/>
      <c r="WXJ7" s="36"/>
      <c r="WXK7" s="36"/>
      <c r="WXL7" s="36"/>
      <c r="WXM7" s="36"/>
      <c r="WXN7" s="36"/>
      <c r="WXO7" s="36"/>
      <c r="WXP7" s="36"/>
      <c r="WXQ7" s="36"/>
      <c r="WXR7" s="36"/>
      <c r="WXS7" s="36"/>
      <c r="WXT7" s="36"/>
      <c r="WXU7" s="36"/>
      <c r="WXV7" s="36"/>
      <c r="WXW7" s="36"/>
      <c r="WXX7" s="36"/>
      <c r="WXY7" s="36"/>
      <c r="WXZ7" s="36"/>
      <c r="WYA7" s="36"/>
      <c r="WYB7" s="36"/>
      <c r="WYC7" s="36"/>
      <c r="WYD7" s="36"/>
      <c r="WYE7" s="36"/>
      <c r="WYF7" s="36"/>
      <c r="WYG7" s="36"/>
      <c r="WYH7" s="36"/>
      <c r="WYI7" s="36"/>
      <c r="WYJ7" s="36"/>
      <c r="WYK7" s="36"/>
      <c r="WYL7" s="36"/>
      <c r="WYM7" s="36"/>
      <c r="WYN7" s="36"/>
      <c r="WYO7" s="36"/>
      <c r="WYP7" s="36"/>
      <c r="WYQ7" s="36"/>
      <c r="WYR7" s="36"/>
      <c r="WYS7" s="36"/>
      <c r="WYT7" s="36"/>
      <c r="WYU7" s="36"/>
      <c r="WYV7" s="36"/>
      <c r="WYW7" s="36"/>
      <c r="WYX7" s="36"/>
      <c r="WYY7" s="36"/>
      <c r="WYZ7" s="36"/>
      <c r="WZA7" s="36"/>
      <c r="WZB7" s="36"/>
      <c r="WZC7" s="36"/>
      <c r="WZD7" s="36"/>
      <c r="WZE7" s="36"/>
      <c r="WZF7" s="36"/>
      <c r="WZG7" s="36"/>
      <c r="WZH7" s="36"/>
      <c r="WZI7" s="36"/>
      <c r="WZJ7" s="36"/>
      <c r="WZK7" s="36"/>
      <c r="WZL7" s="36"/>
      <c r="WZM7" s="36"/>
      <c r="WZN7" s="36"/>
      <c r="WZO7" s="36"/>
      <c r="WZP7" s="36"/>
      <c r="WZQ7" s="36"/>
      <c r="WZR7" s="36"/>
      <c r="WZS7" s="36"/>
      <c r="WZT7" s="36"/>
      <c r="WZU7" s="36"/>
      <c r="WZV7" s="36"/>
      <c r="WZW7" s="36"/>
      <c r="WZX7" s="36"/>
      <c r="WZY7" s="36"/>
      <c r="WZZ7" s="36"/>
      <c r="XAA7" s="36"/>
      <c r="XAB7" s="36"/>
      <c r="XAC7" s="36"/>
      <c r="XAD7" s="36"/>
      <c r="XAE7" s="36"/>
      <c r="XAF7" s="36"/>
      <c r="XAG7" s="36"/>
      <c r="XAH7" s="36"/>
      <c r="XAI7" s="36"/>
      <c r="XAJ7" s="36"/>
      <c r="XAK7" s="36"/>
      <c r="XAL7" s="36"/>
      <c r="XAM7" s="36"/>
      <c r="XAN7" s="36"/>
      <c r="XAO7" s="36"/>
      <c r="XAP7" s="36"/>
      <c r="XAQ7" s="36"/>
      <c r="XAR7" s="36"/>
      <c r="XAS7" s="36"/>
      <c r="XAT7" s="36"/>
      <c r="XAU7" s="36"/>
      <c r="XAV7" s="36"/>
      <c r="XAW7" s="36"/>
      <c r="XAX7" s="36"/>
      <c r="XAY7" s="36"/>
      <c r="XAZ7" s="36"/>
      <c r="XBA7" s="36"/>
      <c r="XBB7" s="36"/>
      <c r="XBC7" s="36"/>
      <c r="XBD7" s="36"/>
      <c r="XBE7" s="36"/>
      <c r="XBF7" s="36"/>
      <c r="XBG7" s="36"/>
      <c r="XBH7" s="36"/>
      <c r="XBI7" s="36"/>
      <c r="XBJ7" s="36"/>
      <c r="XBK7" s="36"/>
      <c r="XBL7" s="36"/>
      <c r="XBM7" s="36"/>
      <c r="XBN7" s="36"/>
      <c r="XBO7" s="36"/>
      <c r="XBP7" s="36"/>
      <c r="XBQ7" s="36"/>
      <c r="XBR7" s="36"/>
      <c r="XBS7" s="36"/>
      <c r="XBT7" s="36"/>
      <c r="XBU7" s="36"/>
      <c r="XBV7" s="36"/>
      <c r="XBW7" s="36"/>
      <c r="XBX7" s="36"/>
      <c r="XBY7" s="36"/>
      <c r="XBZ7" s="36"/>
      <c r="XCA7" s="36"/>
      <c r="XCB7" s="36"/>
      <c r="XCC7" s="36"/>
      <c r="XCD7" s="36"/>
      <c r="XCE7" s="36"/>
      <c r="XCF7" s="36"/>
      <c r="XCG7" s="36"/>
      <c r="XCH7" s="36"/>
      <c r="XCI7" s="36"/>
      <c r="XCJ7" s="36"/>
      <c r="XCK7" s="36"/>
      <c r="XCL7" s="36"/>
      <c r="XCM7" s="36"/>
      <c r="XCN7" s="36"/>
      <c r="XCO7" s="36"/>
      <c r="XCP7" s="36"/>
      <c r="XCQ7" s="36"/>
      <c r="XCR7" s="36"/>
      <c r="XCS7" s="36"/>
      <c r="XCT7" s="36"/>
      <c r="XCU7" s="36"/>
      <c r="XCV7" s="36"/>
      <c r="XCW7" s="36"/>
      <c r="XCX7" s="36"/>
      <c r="XCY7" s="36"/>
      <c r="XCZ7" s="36"/>
      <c r="XDA7" s="36"/>
      <c r="XDB7" s="36"/>
      <c r="XDC7" s="36"/>
      <c r="XDD7" s="36"/>
      <c r="XDE7" s="36"/>
      <c r="XDF7" s="36"/>
      <c r="XDG7" s="36"/>
      <c r="XDH7" s="36"/>
      <c r="XDI7" s="36"/>
      <c r="XDJ7" s="36"/>
      <c r="XDK7" s="36"/>
      <c r="XDL7" s="36"/>
      <c r="XDM7" s="36"/>
      <c r="XDN7" s="36"/>
      <c r="XDO7" s="36"/>
      <c r="XDP7" s="36"/>
      <c r="XDQ7" s="36"/>
      <c r="XDR7" s="36"/>
      <c r="XDS7" s="36"/>
      <c r="XDT7" s="36"/>
      <c r="XDU7" s="36"/>
      <c r="XDV7" s="36"/>
      <c r="XDW7" s="36"/>
      <c r="XDX7" s="36"/>
      <c r="XDY7" s="36"/>
      <c r="XDZ7" s="36"/>
      <c r="XEA7" s="36"/>
      <c r="XEB7" s="36"/>
      <c r="XEC7" s="36"/>
      <c r="XED7" s="36"/>
      <c r="XEE7" s="36"/>
      <c r="XEF7" s="36"/>
      <c r="XEG7" s="36"/>
      <c r="XEH7" s="36"/>
      <c r="XEI7" s="36"/>
      <c r="XEJ7" s="36"/>
      <c r="XEK7" s="36"/>
      <c r="XEL7" s="36"/>
      <c r="XEM7" s="36"/>
      <c r="XEN7" s="36"/>
      <c r="XEO7" s="36"/>
    </row>
    <row r="8" s="34" customFormat="1" ht="40" customHeight="1" spans="1:16369">
      <c r="A8" s="31" t="s">
        <v>142</v>
      </c>
      <c r="B8" s="32"/>
      <c r="C8" s="35"/>
      <c r="D8" s="17">
        <f t="shared" si="0"/>
        <v>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36"/>
      <c r="XAS8" s="36"/>
      <c r="XAT8" s="36"/>
      <c r="XAU8" s="36"/>
      <c r="XAV8" s="36"/>
      <c r="XAW8" s="36"/>
      <c r="XAX8" s="36"/>
      <c r="XAY8" s="36"/>
      <c r="XAZ8" s="36"/>
      <c r="XBA8" s="36"/>
      <c r="XBB8" s="36"/>
      <c r="XBC8" s="36"/>
      <c r="XBD8" s="36"/>
      <c r="XBE8" s="36"/>
      <c r="XBF8" s="36"/>
      <c r="XBG8" s="36"/>
      <c r="XBH8" s="36"/>
      <c r="XBI8" s="36"/>
      <c r="XBJ8" s="36"/>
      <c r="XBK8" s="36"/>
      <c r="XBL8" s="36"/>
      <c r="XBM8" s="36"/>
      <c r="XBN8" s="36"/>
      <c r="XBO8" s="36"/>
      <c r="XBP8" s="36"/>
      <c r="XBQ8" s="36"/>
      <c r="XBR8" s="36"/>
      <c r="XBS8" s="36"/>
      <c r="XBT8" s="36"/>
      <c r="XBU8" s="36"/>
      <c r="XBV8" s="36"/>
      <c r="XBW8" s="36"/>
      <c r="XBX8" s="36"/>
      <c r="XBY8" s="36"/>
      <c r="XBZ8" s="36"/>
      <c r="XCA8" s="36"/>
      <c r="XCB8" s="36"/>
      <c r="XCC8" s="36"/>
      <c r="XCD8" s="36"/>
      <c r="XCE8" s="36"/>
      <c r="XCF8" s="36"/>
      <c r="XCG8" s="36"/>
      <c r="XCH8" s="36"/>
      <c r="XCI8" s="36"/>
      <c r="XCJ8" s="36"/>
      <c r="XCK8" s="36"/>
      <c r="XCL8" s="36"/>
      <c r="XCM8" s="36"/>
      <c r="XCN8" s="36"/>
      <c r="XCO8" s="36"/>
      <c r="XCP8" s="36"/>
      <c r="XCQ8" s="36"/>
      <c r="XCR8" s="36"/>
      <c r="XCS8" s="36"/>
      <c r="XCT8" s="36"/>
      <c r="XCU8" s="36"/>
      <c r="XCV8" s="36"/>
      <c r="XCW8" s="36"/>
      <c r="XCX8" s="36"/>
      <c r="XCY8" s="36"/>
      <c r="XCZ8" s="36"/>
      <c r="XDA8" s="36"/>
      <c r="XDB8" s="36"/>
      <c r="XDC8" s="36"/>
      <c r="XDD8" s="36"/>
      <c r="XDE8" s="36"/>
      <c r="XDF8" s="36"/>
      <c r="XDG8" s="36"/>
      <c r="XDH8" s="36"/>
      <c r="XDI8" s="36"/>
      <c r="XDJ8" s="36"/>
      <c r="XDK8" s="36"/>
      <c r="XDL8" s="36"/>
      <c r="XDM8" s="36"/>
      <c r="XDN8" s="36"/>
      <c r="XDO8" s="36"/>
      <c r="XDP8" s="36"/>
      <c r="XDQ8" s="36"/>
      <c r="XDR8" s="36"/>
      <c r="XDS8" s="36"/>
      <c r="XDT8" s="36"/>
      <c r="XDU8" s="36"/>
      <c r="XDV8" s="36"/>
      <c r="XDW8" s="36"/>
      <c r="XDX8" s="36"/>
      <c r="XDY8" s="36"/>
      <c r="XDZ8" s="36"/>
      <c r="XEA8" s="36"/>
      <c r="XEB8" s="36"/>
      <c r="XEC8" s="36"/>
      <c r="XED8" s="36"/>
      <c r="XEE8" s="36"/>
      <c r="XEF8" s="36"/>
      <c r="XEG8" s="36"/>
      <c r="XEH8" s="36"/>
      <c r="XEI8" s="36"/>
      <c r="XEJ8" s="36"/>
      <c r="XEK8" s="36"/>
      <c r="XEL8" s="36"/>
      <c r="XEM8" s="36"/>
      <c r="XEN8" s="36"/>
      <c r="XEO8" s="36"/>
    </row>
    <row r="9" s="6" customFormat="1" ht="40" customHeight="1" spans="1:4">
      <c r="A9" s="31" t="s">
        <v>143</v>
      </c>
      <c r="B9" s="32">
        <v>15744</v>
      </c>
      <c r="C9" s="17">
        <v>15136</v>
      </c>
      <c r="D9" s="17">
        <f t="shared" si="0"/>
        <v>-608</v>
      </c>
    </row>
    <row r="10" s="34" customFormat="1" ht="40" customHeight="1" spans="1:16369">
      <c r="A10" s="14" t="s">
        <v>144</v>
      </c>
      <c r="B10" s="32">
        <f>SUM(B5:B9)</f>
        <v>524660</v>
      </c>
      <c r="C10" s="32">
        <f>SUM(C5:C9)</f>
        <v>579809</v>
      </c>
      <c r="D10" s="17">
        <f t="shared" si="0"/>
        <v>55149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6"/>
    </row>
    <row r="11" s="7" customFormat="1" spans="16370:16374">
      <c r="XEP11" s="29"/>
      <c r="XEQ11" s="29"/>
      <c r="XER11" s="29"/>
      <c r="XES11" s="29"/>
      <c r="XET11" s="29"/>
    </row>
    <row r="12" s="7" customFormat="1" spans="16370:16374">
      <c r="XEP12" s="29"/>
      <c r="XEQ12" s="29"/>
      <c r="XER12" s="29"/>
      <c r="XES12" s="29"/>
      <c r="XET12" s="29"/>
    </row>
    <row r="13" s="7" customFormat="1" spans="16370:16374">
      <c r="XEP13" s="29"/>
      <c r="XEQ13" s="29"/>
      <c r="XER13" s="29"/>
      <c r="XES13" s="29"/>
      <c r="XET13" s="29"/>
    </row>
    <row r="14" s="7" customFormat="1" spans="16370:16374">
      <c r="XEP14" s="29"/>
      <c r="XEQ14" s="29"/>
      <c r="XER14" s="29"/>
      <c r="XES14" s="29"/>
      <c r="XET14" s="29"/>
    </row>
  </sheetData>
  <mergeCells count="1">
    <mergeCell ref="A2:D2"/>
  </mergeCells>
  <printOptions horizontalCentered="1"/>
  <pageMargins left="0.66875" right="0.590277777777778" top="0.554861111111111" bottom="0.554861111111111" header="0.298611111111111" footer="0.298611111111111"/>
  <pageSetup paperSize="9" firstPageNumber="13" fitToWidth="0" fitToHeight="0" orientation="portrait" useFirstPageNumber="1" horizontalDpi="600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30"/>
  <sheetViews>
    <sheetView workbookViewId="0">
      <selection activeCell="A1" sqref="A1"/>
    </sheetView>
  </sheetViews>
  <sheetFormatPr defaultColWidth="9" defaultRowHeight="14.25"/>
  <cols>
    <col min="1" max="1" width="29.375" style="7" customWidth="1"/>
    <col min="2" max="4" width="18" style="7" customWidth="1"/>
    <col min="5" max="16366" width="9" style="7" customWidth="1"/>
    <col min="16367" max="16373" width="9" style="29"/>
  </cols>
  <sheetData>
    <row r="1" s="7" customFormat="1" spans="1:16371">
      <c r="A1" s="7" t="s">
        <v>145</v>
      </c>
      <c r="XEM1" s="29"/>
      <c r="XEN1" s="29"/>
      <c r="XEO1" s="29"/>
      <c r="XEP1" s="29"/>
      <c r="XEQ1" s="29"/>
    </row>
    <row r="2" s="7" customFormat="1" ht="31.5" customHeight="1" spans="1:4">
      <c r="A2" s="24" t="s">
        <v>146</v>
      </c>
      <c r="B2" s="24"/>
      <c r="C2" s="24"/>
      <c r="D2" s="24"/>
    </row>
    <row r="3" s="7" customFormat="1" ht="17.25" customHeight="1" spans="1:4">
      <c r="A3" s="30"/>
      <c r="B3" s="8"/>
      <c r="C3" s="8"/>
      <c r="D3" s="8" t="s">
        <v>2</v>
      </c>
    </row>
    <row r="4" s="6" customFormat="1" ht="28.5" customHeight="1" spans="1:4">
      <c r="A4" s="11" t="s">
        <v>5</v>
      </c>
      <c r="B4" s="12" t="s">
        <v>121</v>
      </c>
      <c r="C4" s="13" t="s">
        <v>122</v>
      </c>
      <c r="D4" s="14" t="s">
        <v>123</v>
      </c>
    </row>
    <row r="5" s="6" customFormat="1" ht="28.5" customHeight="1" spans="1:4">
      <c r="A5" s="31" t="s">
        <v>147</v>
      </c>
      <c r="B5" s="32">
        <v>50285</v>
      </c>
      <c r="C5" s="17">
        <v>50570</v>
      </c>
      <c r="D5" s="17">
        <f t="shared" ref="D5:D25" si="0">C5-B5</f>
        <v>285</v>
      </c>
    </row>
    <row r="6" s="6" customFormat="1" ht="21" customHeight="1" spans="1:4">
      <c r="A6" s="31" t="s">
        <v>148</v>
      </c>
      <c r="B6" s="32">
        <v>690</v>
      </c>
      <c r="C6" s="17">
        <v>690</v>
      </c>
      <c r="D6" s="17"/>
    </row>
    <row r="7" s="6" customFormat="1" ht="21" customHeight="1" spans="1:4">
      <c r="A7" s="31" t="s">
        <v>149</v>
      </c>
      <c r="B7" s="32">
        <v>16758</v>
      </c>
      <c r="C7" s="17">
        <v>15850</v>
      </c>
      <c r="D7" s="17">
        <f t="shared" si="0"/>
        <v>-908</v>
      </c>
    </row>
    <row r="8" s="6" customFormat="1" ht="21" customHeight="1" spans="1:4">
      <c r="A8" s="31" t="s">
        <v>150</v>
      </c>
      <c r="B8" s="32">
        <v>135631</v>
      </c>
      <c r="C8" s="17">
        <v>137559</v>
      </c>
      <c r="D8" s="17">
        <f t="shared" si="0"/>
        <v>1928</v>
      </c>
    </row>
    <row r="9" s="6" customFormat="1" ht="21" customHeight="1" spans="1:4">
      <c r="A9" s="31" t="s">
        <v>151</v>
      </c>
      <c r="B9" s="32">
        <v>3826</v>
      </c>
      <c r="C9" s="17">
        <v>3956</v>
      </c>
      <c r="D9" s="17">
        <f t="shared" si="0"/>
        <v>130</v>
      </c>
    </row>
    <row r="10" s="6" customFormat="1" ht="21" customHeight="1" spans="1:4">
      <c r="A10" s="31" t="s">
        <v>152</v>
      </c>
      <c r="B10" s="32">
        <v>7749</v>
      </c>
      <c r="C10" s="17">
        <v>9859</v>
      </c>
      <c r="D10" s="17">
        <f t="shared" si="0"/>
        <v>2110</v>
      </c>
    </row>
    <row r="11" s="6" customFormat="1" ht="21" customHeight="1" spans="1:4">
      <c r="A11" s="31" t="s">
        <v>153</v>
      </c>
      <c r="B11" s="32">
        <v>58857</v>
      </c>
      <c r="C11" s="17">
        <v>57525</v>
      </c>
      <c r="D11" s="17">
        <f t="shared" si="0"/>
        <v>-1332</v>
      </c>
    </row>
    <row r="12" s="6" customFormat="1" ht="21" customHeight="1" spans="1:4">
      <c r="A12" s="31" t="s">
        <v>154</v>
      </c>
      <c r="B12" s="32">
        <v>54341</v>
      </c>
      <c r="C12" s="17">
        <v>60818</v>
      </c>
      <c r="D12" s="17">
        <f t="shared" si="0"/>
        <v>6477</v>
      </c>
    </row>
    <row r="13" s="6" customFormat="1" ht="21" customHeight="1" spans="1:4">
      <c r="A13" s="31" t="s">
        <v>155</v>
      </c>
      <c r="B13" s="32">
        <v>6121</v>
      </c>
      <c r="C13" s="17">
        <v>6169</v>
      </c>
      <c r="D13" s="17">
        <f t="shared" si="0"/>
        <v>48</v>
      </c>
    </row>
    <row r="14" s="6" customFormat="1" ht="21" customHeight="1" spans="1:4">
      <c r="A14" s="31" t="s">
        <v>156</v>
      </c>
      <c r="B14" s="32">
        <v>13817</v>
      </c>
      <c r="C14" s="17">
        <v>25984</v>
      </c>
      <c r="D14" s="17">
        <f t="shared" si="0"/>
        <v>12167</v>
      </c>
    </row>
    <row r="15" s="6" customFormat="1" ht="21" customHeight="1" spans="1:4">
      <c r="A15" s="31" t="s">
        <v>157</v>
      </c>
      <c r="B15" s="32">
        <v>71716</v>
      </c>
      <c r="C15" s="17">
        <v>82819</v>
      </c>
      <c r="D15" s="17">
        <f t="shared" si="0"/>
        <v>11103</v>
      </c>
    </row>
    <row r="16" s="6" customFormat="1" ht="21" customHeight="1" spans="1:4">
      <c r="A16" s="31" t="s">
        <v>158</v>
      </c>
      <c r="B16" s="32">
        <v>14002</v>
      </c>
      <c r="C16" s="17">
        <v>21906</v>
      </c>
      <c r="D16" s="17">
        <f t="shared" si="0"/>
        <v>7904</v>
      </c>
    </row>
    <row r="17" s="6" customFormat="1" ht="21" customHeight="1" spans="1:4">
      <c r="A17" s="31" t="s">
        <v>159</v>
      </c>
      <c r="B17" s="32">
        <v>6149</v>
      </c>
      <c r="C17" s="17">
        <v>7577</v>
      </c>
      <c r="D17" s="17">
        <f t="shared" si="0"/>
        <v>1428</v>
      </c>
    </row>
    <row r="18" s="6" customFormat="1" ht="21" customHeight="1" spans="1:4">
      <c r="A18" s="31" t="s">
        <v>160</v>
      </c>
      <c r="B18" s="32">
        <v>3422</v>
      </c>
      <c r="C18" s="17">
        <v>2887</v>
      </c>
      <c r="D18" s="17">
        <f t="shared" si="0"/>
        <v>-535</v>
      </c>
    </row>
    <row r="19" s="6" customFormat="1" ht="21" customHeight="1" spans="1:4">
      <c r="A19" s="31" t="s">
        <v>161</v>
      </c>
      <c r="B19" s="32">
        <v>0</v>
      </c>
      <c r="C19" s="17">
        <v>0</v>
      </c>
      <c r="D19" s="17"/>
    </row>
    <row r="20" s="6" customFormat="1" ht="21" customHeight="1" spans="1:4">
      <c r="A20" s="31" t="s">
        <v>162</v>
      </c>
      <c r="B20" s="32">
        <v>10318</v>
      </c>
      <c r="C20" s="17">
        <v>12995</v>
      </c>
      <c r="D20" s="17">
        <f t="shared" si="0"/>
        <v>2677</v>
      </c>
    </row>
    <row r="21" s="6" customFormat="1" ht="21" customHeight="1" spans="1:4">
      <c r="A21" s="31" t="s">
        <v>163</v>
      </c>
      <c r="B21" s="32">
        <v>4100</v>
      </c>
      <c r="C21" s="17">
        <v>4004</v>
      </c>
      <c r="D21" s="17">
        <f t="shared" si="0"/>
        <v>-96</v>
      </c>
    </row>
    <row r="22" s="6" customFormat="1" ht="21" customHeight="1" spans="1:4">
      <c r="A22" s="31" t="s">
        <v>164</v>
      </c>
      <c r="B22" s="32">
        <v>5508</v>
      </c>
      <c r="C22" s="17">
        <v>6441</v>
      </c>
      <c r="D22" s="17">
        <f t="shared" si="0"/>
        <v>933</v>
      </c>
    </row>
    <row r="23" s="6" customFormat="1" ht="21" customHeight="1" spans="1:4">
      <c r="A23" s="31" t="s">
        <v>165</v>
      </c>
      <c r="B23" s="32">
        <v>2915</v>
      </c>
      <c r="C23" s="17">
        <v>3215</v>
      </c>
      <c r="D23" s="17">
        <f t="shared" si="0"/>
        <v>300</v>
      </c>
    </row>
    <row r="24" s="6" customFormat="1" ht="21" customHeight="1" spans="1:4">
      <c r="A24" s="31" t="s">
        <v>166</v>
      </c>
      <c r="B24" s="32">
        <v>14708</v>
      </c>
      <c r="C24" s="17">
        <v>15809</v>
      </c>
      <c r="D24" s="17">
        <f t="shared" si="0"/>
        <v>1101</v>
      </c>
    </row>
    <row r="25" s="6" customFormat="1" ht="21" customHeight="1" spans="1:4">
      <c r="A25" s="31" t="s">
        <v>167</v>
      </c>
      <c r="B25" s="32">
        <v>300</v>
      </c>
      <c r="C25" s="17">
        <v>1337</v>
      </c>
      <c r="D25" s="17">
        <f t="shared" si="0"/>
        <v>1037</v>
      </c>
    </row>
    <row r="26" s="6" customFormat="1" ht="21" customHeight="1" spans="1:4">
      <c r="A26" s="31" t="s">
        <v>168</v>
      </c>
      <c r="B26" s="33">
        <f>SUM(B5:B25)</f>
        <v>481213</v>
      </c>
      <c r="C26" s="33">
        <f>SUM(C5:C25)</f>
        <v>527970</v>
      </c>
      <c r="D26" s="33">
        <f>SUM(D5:D25)</f>
        <v>46757</v>
      </c>
    </row>
    <row r="27" s="7" customFormat="1" spans="16367:16371">
      <c r="XEM27" s="29"/>
      <c r="XEN27" s="29"/>
      <c r="XEO27" s="29"/>
      <c r="XEP27" s="29"/>
      <c r="XEQ27" s="29"/>
    </row>
    <row r="28" s="7" customFormat="1" spans="16367:16371">
      <c r="XEM28" s="29"/>
      <c r="XEN28" s="29"/>
      <c r="XEO28" s="29"/>
      <c r="XEP28" s="29"/>
      <c r="XEQ28" s="29"/>
    </row>
    <row r="29" s="7" customFormat="1" spans="16367:16371">
      <c r="XEM29" s="29"/>
      <c r="XEN29" s="29"/>
      <c r="XEO29" s="29"/>
      <c r="XEP29" s="29"/>
      <c r="XEQ29" s="29"/>
    </row>
    <row r="30" s="7" customFormat="1" spans="16367:16371">
      <c r="XEM30" s="29"/>
      <c r="XEN30" s="29"/>
      <c r="XEO30" s="29"/>
      <c r="XEP30" s="29"/>
      <c r="XEQ30" s="29"/>
    </row>
  </sheetData>
  <mergeCells count="1">
    <mergeCell ref="A2:D2"/>
  </mergeCells>
  <printOptions horizontalCentered="1"/>
  <pageMargins left="0.66875" right="0.590277777777778" top="0.554861111111111" bottom="0.554861111111111" header="0.298611111111111" footer="0.298611111111111"/>
  <pageSetup paperSize="9" firstPageNumber="14" fitToWidth="0" fitToHeight="0" orientation="portrait" useFirstPageNumber="1" horizontalDpi="600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9" defaultRowHeight="14.25" outlineLevelCol="3"/>
  <cols>
    <col min="1" max="1" width="31.875" style="7" customWidth="1"/>
    <col min="2" max="4" width="16" style="7" customWidth="1"/>
    <col min="5" max="16376" width="9" style="7"/>
  </cols>
  <sheetData>
    <row r="1" ht="13.5" spans="1:1">
      <c r="A1" s="6" t="s">
        <v>169</v>
      </c>
    </row>
    <row r="2" ht="39" customHeight="1" spans="1:4">
      <c r="A2" s="24" t="s">
        <v>170</v>
      </c>
      <c r="B2" s="24"/>
      <c r="C2" s="24"/>
      <c r="D2" s="24"/>
    </row>
    <row r="3" ht="17.25" customHeight="1" spans="1:4">
      <c r="A3" s="26"/>
      <c r="B3" s="26"/>
      <c r="D3" s="25" t="s">
        <v>2</v>
      </c>
    </row>
    <row r="4" s="6" customFormat="1" ht="40" customHeight="1" spans="1:4">
      <c r="A4" s="11" t="s">
        <v>120</v>
      </c>
      <c r="B4" s="12" t="s">
        <v>121</v>
      </c>
      <c r="C4" s="13" t="s">
        <v>122</v>
      </c>
      <c r="D4" s="14" t="s">
        <v>123</v>
      </c>
    </row>
    <row r="5" s="6" customFormat="1" ht="40" customHeight="1" spans="1:4">
      <c r="A5" s="27" t="s">
        <v>171</v>
      </c>
      <c r="B5" s="28">
        <v>124718</v>
      </c>
      <c r="C5" s="17">
        <v>164718</v>
      </c>
      <c r="D5" s="17">
        <f>C5-B5</f>
        <v>40000</v>
      </c>
    </row>
    <row r="6" s="6" customFormat="1" ht="40" customHeight="1" spans="1:4">
      <c r="A6" s="27" t="s">
        <v>125</v>
      </c>
      <c r="B6" s="28">
        <v>2500</v>
      </c>
      <c r="C6" s="17">
        <v>3476</v>
      </c>
      <c r="D6" s="17">
        <f>C6-B6</f>
        <v>976</v>
      </c>
    </row>
    <row r="7" s="6" customFormat="1" ht="40" customHeight="1" spans="1:4">
      <c r="A7" s="27" t="s">
        <v>129</v>
      </c>
      <c r="B7" s="28">
        <v>10823</v>
      </c>
      <c r="C7" s="17">
        <v>10823</v>
      </c>
      <c r="D7" s="17">
        <f>C7-B7</f>
        <v>0</v>
      </c>
    </row>
    <row r="8" s="6" customFormat="1" ht="40" customHeight="1" spans="1:4">
      <c r="A8" s="27" t="s">
        <v>172</v>
      </c>
      <c r="B8" s="28"/>
      <c r="C8" s="17">
        <v>57900</v>
      </c>
      <c r="D8" s="17">
        <f>C8-B8</f>
        <v>57900</v>
      </c>
    </row>
    <row r="9" s="6" customFormat="1" ht="40" customHeight="1" spans="1:4">
      <c r="A9" s="14" t="s">
        <v>173</v>
      </c>
      <c r="B9" s="28">
        <f>SUM(B5:B8)</f>
        <v>138041</v>
      </c>
      <c r="C9" s="28">
        <f>SUM(C5:C8)</f>
        <v>236917</v>
      </c>
      <c r="D9" s="28">
        <f>SUM(D5:D8)</f>
        <v>98876</v>
      </c>
    </row>
    <row r="10" ht="30" customHeight="1" spans="1:2">
      <c r="A10" s="22"/>
      <c r="B10" s="23"/>
    </row>
  </sheetData>
  <mergeCells count="2">
    <mergeCell ref="A2:D2"/>
    <mergeCell ref="A10:B10"/>
  </mergeCells>
  <pageMargins left="0.751388888888889" right="0.751388888888889" top="0.708333333333333" bottom="0.590277777777778" header="0.5" footer="0.314583333333333"/>
  <pageSetup paperSize="9" firstPageNumber="15" fitToWidth="0" fitToHeight="0" orientation="portrait" useFirstPageNumber="1" horizontalDpi="60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9" defaultRowHeight="14.25" outlineLevelCol="3"/>
  <cols>
    <col min="1" max="1" width="31.875" style="7" customWidth="1"/>
    <col min="2" max="4" width="16.375" style="7" customWidth="1"/>
    <col min="5" max="16376" width="9" style="7"/>
  </cols>
  <sheetData>
    <row r="1" ht="13.5" spans="1:1">
      <c r="A1" s="6" t="s">
        <v>174</v>
      </c>
    </row>
    <row r="2" ht="24.75" customHeight="1" spans="1:4">
      <c r="A2" s="24" t="s">
        <v>175</v>
      </c>
      <c r="B2" s="24"/>
      <c r="C2" s="24"/>
      <c r="D2" s="24"/>
    </row>
    <row r="3" ht="17.25" customHeight="1" spans="1:4">
      <c r="A3" s="10"/>
      <c r="B3" s="10"/>
      <c r="D3" s="25" t="s">
        <v>2</v>
      </c>
    </row>
    <row r="4" s="6" customFormat="1" ht="40" customHeight="1" spans="1:4">
      <c r="A4" s="11" t="s">
        <v>5</v>
      </c>
      <c r="B4" s="12" t="s">
        <v>121</v>
      </c>
      <c r="C4" s="13" t="s">
        <v>122</v>
      </c>
      <c r="D4" s="14" t="s">
        <v>123</v>
      </c>
    </row>
    <row r="5" s="6" customFormat="1" ht="40" customHeight="1" spans="1:4">
      <c r="A5" s="21" t="s">
        <v>176</v>
      </c>
      <c r="B5" s="16">
        <v>59500</v>
      </c>
      <c r="C5" s="17">
        <v>158376</v>
      </c>
      <c r="D5" s="17">
        <f>C5-B5</f>
        <v>98876</v>
      </c>
    </row>
    <row r="6" s="6" customFormat="1" ht="40" customHeight="1" spans="1:4">
      <c r="A6" s="21" t="s">
        <v>177</v>
      </c>
      <c r="B6" s="16">
        <v>65000</v>
      </c>
      <c r="C6" s="17">
        <v>65000</v>
      </c>
      <c r="D6" s="17">
        <f>C6-B6</f>
        <v>0</v>
      </c>
    </row>
    <row r="7" s="6" customFormat="1" ht="40" customHeight="1" spans="1:4">
      <c r="A7" s="21" t="s">
        <v>141</v>
      </c>
      <c r="B7" s="16"/>
      <c r="C7" s="17"/>
      <c r="D7" s="17"/>
    </row>
    <row r="8" s="6" customFormat="1" ht="40" customHeight="1" spans="1:4">
      <c r="A8" s="21" t="s">
        <v>178</v>
      </c>
      <c r="B8" s="16">
        <v>13541</v>
      </c>
      <c r="C8" s="17">
        <v>13541</v>
      </c>
      <c r="D8" s="17">
        <f>C8-B8</f>
        <v>0</v>
      </c>
    </row>
    <row r="9" s="6" customFormat="1" ht="40" customHeight="1" spans="1:4">
      <c r="A9" s="14" t="s">
        <v>179</v>
      </c>
      <c r="B9" s="16">
        <f>SUM(B5:B8)</f>
        <v>138041</v>
      </c>
      <c r="C9" s="16">
        <f>SUM(C5:C8)</f>
        <v>236917</v>
      </c>
      <c r="D9" s="16">
        <f>SUM(D5:D8)</f>
        <v>98876</v>
      </c>
    </row>
    <row r="10" ht="23.25" customHeight="1" spans="1:2">
      <c r="A10" s="22"/>
      <c r="B10" s="23"/>
    </row>
  </sheetData>
  <mergeCells count="3">
    <mergeCell ref="A2:D2"/>
    <mergeCell ref="A3:B3"/>
    <mergeCell ref="A10:B10"/>
  </mergeCells>
  <pageMargins left="0.751388888888889" right="0.751388888888889" top="0.708333333333333" bottom="0.590277777777778" header="0.5" footer="0.314583333333333"/>
  <pageSetup paperSize="9" firstPageNumber="16" fitToWidth="0" fitToHeight="0" orientation="portrait" useFirstPageNumber="1" horizontalDpi="600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"/>
    </sheetView>
  </sheetViews>
  <sheetFormatPr defaultColWidth="9" defaultRowHeight="14.25" outlineLevelCol="3"/>
  <cols>
    <col min="1" max="1" width="31.875" style="7" customWidth="1"/>
    <col min="2" max="4" width="16.625" style="7" customWidth="1"/>
    <col min="5" max="16376" width="9" style="7"/>
  </cols>
  <sheetData>
    <row r="1" ht="27" customHeight="1" spans="1:1">
      <c r="A1" s="8" t="s">
        <v>180</v>
      </c>
    </row>
    <row r="2" ht="24.75" customHeight="1" spans="1:4">
      <c r="A2" s="9" t="s">
        <v>181</v>
      </c>
      <c r="B2" s="9"/>
      <c r="C2" s="9"/>
      <c r="D2" s="9"/>
    </row>
    <row r="3" ht="17.25" customHeight="1" spans="1:2">
      <c r="A3" s="10"/>
      <c r="B3" s="10"/>
    </row>
    <row r="4" s="6" customFormat="1" ht="53.25" customHeight="1" spans="1:4">
      <c r="A4" s="11" t="s">
        <v>5</v>
      </c>
      <c r="B4" s="12" t="s">
        <v>121</v>
      </c>
      <c r="C4" s="13" t="s">
        <v>122</v>
      </c>
      <c r="D4" s="14" t="s">
        <v>123</v>
      </c>
    </row>
    <row r="5" s="6" customFormat="1" ht="30" customHeight="1" spans="1:4">
      <c r="A5" s="15" t="s">
        <v>182</v>
      </c>
      <c r="B5" s="16"/>
      <c r="C5" s="17"/>
      <c r="D5" s="17"/>
    </row>
    <row r="6" s="6" customFormat="1" ht="30" customHeight="1" spans="1:4">
      <c r="A6" s="15" t="s">
        <v>183</v>
      </c>
      <c r="B6" s="16">
        <v>1000</v>
      </c>
      <c r="C6" s="17">
        <v>1159</v>
      </c>
      <c r="D6" s="17">
        <f t="shared" ref="D6:D9" si="0">C6-B6</f>
        <v>159</v>
      </c>
    </row>
    <row r="7" s="6" customFormat="1" ht="30" customHeight="1" spans="1:4">
      <c r="A7" s="18" t="s">
        <v>184</v>
      </c>
      <c r="B7" s="16"/>
      <c r="C7" s="17"/>
      <c r="D7" s="17"/>
    </row>
    <row r="8" s="6" customFormat="1" ht="30" customHeight="1" spans="1:4">
      <c r="A8" s="19" t="s">
        <v>185</v>
      </c>
      <c r="B8" s="16">
        <v>50500</v>
      </c>
      <c r="C8" s="17">
        <v>90500</v>
      </c>
      <c r="D8" s="17">
        <f t="shared" si="0"/>
        <v>40000</v>
      </c>
    </row>
    <row r="9" s="6" customFormat="1" ht="30" customHeight="1" spans="1:4">
      <c r="A9" s="18" t="s">
        <v>186</v>
      </c>
      <c r="B9" s="16">
        <v>6500</v>
      </c>
      <c r="C9" s="17">
        <v>6500</v>
      </c>
      <c r="D9" s="17">
        <f t="shared" si="0"/>
        <v>0</v>
      </c>
    </row>
    <row r="10" s="6" customFormat="1" ht="30" customHeight="1" spans="1:4">
      <c r="A10" s="20" t="s">
        <v>187</v>
      </c>
      <c r="B10" s="16"/>
      <c r="C10" s="17"/>
      <c r="D10" s="17"/>
    </row>
    <row r="11" s="6" customFormat="1" ht="30" customHeight="1" spans="1:4">
      <c r="A11" s="20" t="s">
        <v>188</v>
      </c>
      <c r="B11" s="16"/>
      <c r="C11" s="17"/>
      <c r="D11" s="17"/>
    </row>
    <row r="12" s="6" customFormat="1" ht="30" customHeight="1" spans="1:4">
      <c r="A12" s="20" t="s">
        <v>189</v>
      </c>
      <c r="B12" s="16">
        <v>1500</v>
      </c>
      <c r="C12" s="17">
        <v>60217</v>
      </c>
      <c r="D12" s="17">
        <f>C12-B12</f>
        <v>58717</v>
      </c>
    </row>
    <row r="13" s="6" customFormat="1" ht="30" customHeight="1" spans="1:4">
      <c r="A13" s="20" t="s">
        <v>190</v>
      </c>
      <c r="B13" s="16"/>
      <c r="C13" s="17"/>
      <c r="D13" s="17"/>
    </row>
    <row r="14" s="6" customFormat="1" ht="30" customHeight="1" spans="1:4">
      <c r="A14" s="20" t="s">
        <v>191</v>
      </c>
      <c r="B14" s="16"/>
      <c r="C14" s="17"/>
      <c r="D14" s="17"/>
    </row>
    <row r="15" s="6" customFormat="1" ht="30" customHeight="1" spans="1:4">
      <c r="A15" s="21" t="s">
        <v>192</v>
      </c>
      <c r="B15" s="16">
        <f>SUM(B5:B14)</f>
        <v>59500</v>
      </c>
      <c r="C15" s="16">
        <f>SUM(C5:C14)</f>
        <v>158376</v>
      </c>
      <c r="D15" s="16">
        <f>SUM(D5:D14)</f>
        <v>98876</v>
      </c>
    </row>
    <row r="16" ht="23.25" customHeight="1" spans="1:2">
      <c r="A16" s="22"/>
      <c r="B16" s="23"/>
    </row>
  </sheetData>
  <mergeCells count="2">
    <mergeCell ref="A3:B3"/>
    <mergeCell ref="A16:B16"/>
  </mergeCells>
  <pageMargins left="0.751388888888889" right="0.751388888888889" top="0.708333333333333" bottom="0.590277777777778" header="0.5" footer="0.314583333333333"/>
  <pageSetup paperSize="9" firstPageNumber="17" fitToWidth="0" fitToHeight="0" orientation="portrait" useFirstPageNumber="1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一般债券安排方案</vt:lpstr>
      <vt:lpstr>专项债券安排方案</vt:lpstr>
      <vt:lpstr>可用财力安排</vt:lpstr>
      <vt:lpstr>一般公共预算收入调整方案</vt:lpstr>
      <vt:lpstr>一般公共预算支出调整方案</vt:lpstr>
      <vt:lpstr>本级一般公共预算支出调整方案</vt:lpstr>
      <vt:lpstr>政府性基金预算收入调整方案</vt:lpstr>
      <vt:lpstr>政府性基金预算支出调整方案</vt:lpstr>
      <vt:lpstr>本级政府性基金预算支出调整方案</vt:lpstr>
      <vt:lpstr>存量资金安排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2022-09-18T06:52:00Z</dcterms:created>
  <dcterms:modified xsi:type="dcterms:W3CDTF">2022-12-16T01:24:34Z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8BA6A8BD67D04E2E818C8783FE3FBE40</vt:lpwstr>
  </property>
  <property fmtid="{D5CDD505-2E9C-101B-9397-08002B2CF9AE}" pid="3" name="KSOProductBuildVer">
    <vt:lpwstr>2052-11.1.0.12763</vt:lpwstr>
  </property>
</Properties>
</file>