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<sst xmlns="http://schemas.openxmlformats.org/spreadsheetml/2006/main" count="72" uniqueCount="38">
  <si>
    <t>2023年稳岗返还第三批花名册</t>
  </si>
  <si>
    <t>序号</t>
  </si>
  <si>
    <t>单位名称</t>
  </si>
  <si>
    <t>企业划型</t>
  </si>
  <si>
    <t>单位性质</t>
  </si>
  <si>
    <t>上年度实缴失业总金额</t>
  </si>
  <si>
    <t>申请年度</t>
  </si>
  <si>
    <t>年初参保人数</t>
  </si>
  <si>
    <t>年末参保人数</t>
  </si>
  <si>
    <t>平均参保人数</t>
  </si>
  <si>
    <t>裁员率1</t>
  </si>
  <si>
    <t>裁员率2</t>
  </si>
  <si>
    <t>上年度领取失业金人数</t>
  </si>
  <si>
    <t>返还金额</t>
  </si>
  <si>
    <t>武冈市第四建筑工程公司</t>
  </si>
  <si>
    <t>中小微企业</t>
  </si>
  <si>
    <t>企业</t>
  </si>
  <si>
    <t>百威（武冈）啤酒有限公司</t>
  </si>
  <si>
    <t>武冈市阳杨物流有限责任公司</t>
  </si>
  <si>
    <t>武冈北控威保特环境科技有限公司</t>
  </si>
  <si>
    <t>湖南菁芗米业股份有限公司</t>
  </si>
  <si>
    <t>武冈展辉医院（普通合伙）</t>
  </si>
  <si>
    <t>大型企业</t>
  </si>
  <si>
    <t>长沙通程控股股份有限公司通程电器（连锁）武冈东门口店</t>
  </si>
  <si>
    <t>武冈市揽月出海信息科技有限公司</t>
  </si>
  <si>
    <t>武冈市汇世纪教育培训学校</t>
  </si>
  <si>
    <t>武冈深燃天然气有限公司</t>
  </si>
  <si>
    <t>武冈市武生单采血浆站有限公司</t>
  </si>
  <si>
    <t>武冈市城乡公共汽车有限公司</t>
  </si>
  <si>
    <t>步步高商业连锁股份有限公司武冈店</t>
  </si>
  <si>
    <t>邵阳武冈机场有限责任公司</t>
  </si>
  <si>
    <t>湖南邵泽云山旅游文化发展有限公司</t>
  </si>
  <si>
    <t>湖南利鑫塑料充气制品有限公司</t>
  </si>
  <si>
    <t>武冈市湘运武惠出租车有限责任公司</t>
  </si>
  <si>
    <t>武冈市公共汽车有限公司新能源公共汽车分公司</t>
  </si>
  <si>
    <t>武冈市景超商贸有限公司</t>
  </si>
  <si>
    <t>社会团体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</si>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</sst>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636363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2" fillId="3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0" fillId="5" borderId="5" applyNumberForma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5" fillId="23" borderId="5" applyNumberForma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7" fillId="15" borderId="8" applyNumberFormat="false" applyAlignment="false" applyProtection="false">
      <alignment vertical="center"/>
    </xf>
    <xf numFmtId="0" fontId="22" fillId="23" borderId="9" applyNumberFormat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0" fillId="14" borderId="7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1" fillId="2" borderId="0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left" vertical="center" wrapText="true"/>
    </xf>
    <xf numFmtId="0" fontId="3" fillId="2" borderId="2" xfId="0" applyFont="true" applyFill="true" applyBorder="true" applyAlignment="true">
      <alignment horizontal="left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left" vertical="center"/>
    </xf>
    <xf numFmtId="0" fontId="4" fillId="2" borderId="2" xfId="0" applyFont="true" applyFill="true" applyBorder="true" applyAlignment="true">
      <alignment horizontal="left" vertical="center" wrapText="true"/>
    </xf>
    <xf numFmtId="0" fontId="4" fillId="3" borderId="2" xfId="0" applyFont="true" applyFill="true" applyBorder="true" applyAlignment="true">
      <alignment horizontal="left" vertical="center" wrapText="true"/>
    </xf>
    <xf numFmtId="0" fontId="5" fillId="2" borderId="2" xfId="0" applyFont="true" applyFill="true" applyBorder="true" applyAlignment="true">
      <alignment vertical="center"/>
    </xf>
    <xf numFmtId="0" fontId="5" fillId="2" borderId="2" xfId="0" applyFont="true" applyFill="true" applyBorder="true" applyAlignment="true">
      <alignment horizontal="left" vertical="center"/>
    </xf>
    <xf numFmtId="0" fontId="5" fillId="2" borderId="2" xfId="0" applyFont="true" applyFill="true" applyBorder="true" applyAlignment="true">
      <alignment vertical="center"/>
    </xf>
    <xf numFmtId="0" fontId="1" fillId="2" borderId="0" xfId="0" applyFont="true" applyFill="true" applyBorder="true" applyAlignment="true">
      <alignment horizontal="left" vertical="center"/>
    </xf>
    <xf numFmtId="0" fontId="3" fillId="2" borderId="2" xfId="0" applyFont="true" applyFill="true" applyBorder="true" applyAlignment="true">
      <alignment horizontal="left" vertical="center" wrapText="true"/>
    </xf>
    <xf numFmtId="0" fontId="4" fillId="2" borderId="2" xfId="0" applyFont="true" applyFill="true" applyBorder="true" applyAlignment="true">
      <alignment horizontal="left" vertical="center"/>
    </xf>
    <xf numFmtId="0" fontId="6" fillId="2" borderId="2" xfId="0" applyFont="true" applyFill="true" applyBorder="true" applyAlignment="true">
      <alignment horizontal="left" vertical="center"/>
    </xf>
    <xf numFmtId="0" fontId="4" fillId="2" borderId="2" xfId="0" applyFont="true" applyFill="true" applyBorder="true" applyAlignment="true">
      <alignment horizontal="left" vertical="center" wrapText="true"/>
    </xf>
    <xf numFmtId="0" fontId="6" fillId="2" borderId="2" xfId="0" applyFont="true" applyFill="true" applyBorder="true" applyAlignment="true">
      <alignment horizontal="left" vertical="center"/>
    </xf>
    <xf numFmtId="0" fontId="6" fillId="2" borderId="2" xfId="0" applyFont="true" applyFill="true" applyBorder="true" applyAlignment="true">
      <alignment horizontal="left" vertical="center" wrapText="true"/>
    </xf>
    <xf numFmtId="0" fontId="4" fillId="3" borderId="2" xfId="0" applyFont="true" applyFill="true" applyBorder="true" applyAlignment="true">
      <alignment horizontal="left" vertical="center" wrapText="true"/>
    </xf>
    <xf numFmtId="176" fontId="3" fillId="2" borderId="2" xfId="0" applyNumberFormat="true" applyFont="true" applyFill="true" applyBorder="true" applyAlignment="true">
      <alignment horizontal="left" vertical="center" wrapText="true"/>
    </xf>
    <xf numFmtId="176" fontId="4" fillId="2" borderId="2" xfId="0" applyNumberFormat="true" applyFont="true" applyFill="true" applyBorder="true" applyAlignment="true">
      <alignment horizontal="left" vertical="center"/>
    </xf>
    <xf numFmtId="176" fontId="5" fillId="2" borderId="2" xfId="0" applyNumberFormat="true" applyFont="true" applyFill="true" applyBorder="true" applyAlignment="true">
      <alignment horizontal="left" vertical="center" wrapText="true"/>
    </xf>
    <xf numFmtId="176" fontId="5" fillId="0" borderId="2" xfId="0" applyNumberFormat="true" applyFont="true" applyFill="true" applyBorder="true" applyAlignment="true">
      <alignment horizontal="left" vertical="center" wrapText="true"/>
    </xf>
    <xf numFmtId="176" fontId="5" fillId="2" borderId="2" xfId="0" applyNumberFormat="true" applyFont="true" applyFill="true" applyBorder="true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R20" sqref="R20"/>
    </sheetView>
  </sheetViews>
  <sheetFormatPr defaultColWidth="9" defaultRowHeight="13.5"/>
  <cols>
    <col min="1" max="1" width="5.125" customWidth="true"/>
    <col min="2" max="2" width="31.625" customWidth="true"/>
    <col min="3" max="3" width="10.875" customWidth="true"/>
    <col min="4" max="4" width="8.125" customWidth="true"/>
    <col min="5" max="5" width="9.375" style="1" customWidth="true"/>
    <col min="6" max="9" width="8.125" customWidth="true"/>
    <col min="10" max="11" width="7.25" customWidth="true"/>
    <col min="12" max="12" width="8.125" customWidth="true"/>
    <col min="13" max="13" width="10.375" customWidth="true"/>
  </cols>
  <sheetData>
    <row r="1" ht="21" spans="1:13">
      <c r="A1" s="2" t="s">
        <v>0</v>
      </c>
      <c r="B1" s="2"/>
      <c r="C1" s="2"/>
      <c r="D1" s="2"/>
      <c r="E1" s="14"/>
      <c r="F1" s="2"/>
      <c r="G1" s="2"/>
      <c r="H1" s="2"/>
      <c r="I1" s="2"/>
      <c r="J1" s="2"/>
      <c r="K1" s="2"/>
      <c r="L1" s="2"/>
      <c r="M1" s="2"/>
    </row>
    <row r="2" ht="40.5" spans="1:13">
      <c r="A2" s="3" t="s">
        <v>1</v>
      </c>
      <c r="B2" s="4" t="s">
        <v>2</v>
      </c>
      <c r="C2" s="5" t="s">
        <v>3</v>
      </c>
      <c r="D2" s="6" t="s">
        <v>4</v>
      </c>
      <c r="E2" s="1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22" t="s">
        <v>13</v>
      </c>
    </row>
    <row r="3" spans="1:13">
      <c r="A3" s="7">
        <v>1</v>
      </c>
      <c r="B3" s="8" t="s">
        <v>14</v>
      </c>
      <c r="C3" s="8" t="s">
        <v>15</v>
      </c>
      <c r="D3" s="8" t="s">
        <v>16</v>
      </c>
      <c r="E3" s="16">
        <v>10438.26</v>
      </c>
      <c r="F3" s="16">
        <v>2023</v>
      </c>
      <c r="G3" s="16">
        <v>25</v>
      </c>
      <c r="H3" s="16">
        <v>23</v>
      </c>
      <c r="I3" s="16">
        <v>24</v>
      </c>
      <c r="J3" s="16">
        <v>8.25</v>
      </c>
      <c r="K3" s="16">
        <v>0</v>
      </c>
      <c r="L3" s="16">
        <v>0</v>
      </c>
      <c r="M3" s="23">
        <f t="shared" ref="M3:M7" si="0">E3*0.6</f>
        <v>6262.956</v>
      </c>
    </row>
    <row r="4" spans="1:13">
      <c r="A4" s="7">
        <v>2</v>
      </c>
      <c r="B4" s="8" t="s">
        <v>17</v>
      </c>
      <c r="C4" s="8" t="s">
        <v>15</v>
      </c>
      <c r="D4" s="8" t="s">
        <v>16</v>
      </c>
      <c r="E4" s="16">
        <v>60641.31</v>
      </c>
      <c r="F4" s="16">
        <v>2023</v>
      </c>
      <c r="G4" s="16">
        <v>86</v>
      </c>
      <c r="H4" s="16">
        <v>82</v>
      </c>
      <c r="I4" s="16">
        <v>82</v>
      </c>
      <c r="J4" s="16">
        <v>4.85</v>
      </c>
      <c r="K4" s="16">
        <v>0</v>
      </c>
      <c r="L4" s="16">
        <v>0</v>
      </c>
      <c r="M4" s="23">
        <f t="shared" si="0"/>
        <v>36384.786</v>
      </c>
    </row>
    <row r="5" spans="1:13">
      <c r="A5" s="7">
        <v>3</v>
      </c>
      <c r="B5" s="8" t="s">
        <v>18</v>
      </c>
      <c r="C5" s="8" t="s">
        <v>15</v>
      </c>
      <c r="D5" s="8" t="s">
        <v>16</v>
      </c>
      <c r="E5" s="16">
        <v>15459.59</v>
      </c>
      <c r="F5" s="16">
        <v>2023</v>
      </c>
      <c r="G5" s="16">
        <v>37</v>
      </c>
      <c r="H5" s="16">
        <v>36</v>
      </c>
      <c r="I5" s="16">
        <v>35</v>
      </c>
      <c r="J5" s="16">
        <v>2.8</v>
      </c>
      <c r="K5" s="16">
        <v>39.16</v>
      </c>
      <c r="L5" s="16">
        <v>14</v>
      </c>
      <c r="M5" s="23">
        <f t="shared" si="0"/>
        <v>9275.754</v>
      </c>
    </row>
    <row r="6" spans="1:13">
      <c r="A6" s="7">
        <v>4</v>
      </c>
      <c r="B6" s="8" t="s">
        <v>19</v>
      </c>
      <c r="C6" s="8" t="s">
        <v>15</v>
      </c>
      <c r="D6" s="8" t="s">
        <v>16</v>
      </c>
      <c r="E6" s="16">
        <v>4577.08</v>
      </c>
      <c r="F6" s="16">
        <v>2023</v>
      </c>
      <c r="G6" s="16">
        <v>11</v>
      </c>
      <c r="H6" s="16">
        <v>10</v>
      </c>
      <c r="I6" s="16">
        <v>10</v>
      </c>
      <c r="J6" s="16">
        <v>9.45</v>
      </c>
      <c r="K6" s="16">
        <v>9.45</v>
      </c>
      <c r="L6" s="16">
        <v>1</v>
      </c>
      <c r="M6" s="23">
        <f t="shared" si="0"/>
        <v>2746.248</v>
      </c>
    </row>
    <row r="7" spans="1:13">
      <c r="A7" s="7">
        <v>5</v>
      </c>
      <c r="B7" s="8" t="s">
        <v>20</v>
      </c>
      <c r="C7" s="8" t="s">
        <v>15</v>
      </c>
      <c r="D7" s="8" t="s">
        <v>16</v>
      </c>
      <c r="E7" s="16">
        <v>7820.68</v>
      </c>
      <c r="F7" s="16">
        <v>2023</v>
      </c>
      <c r="G7" s="16">
        <v>19</v>
      </c>
      <c r="H7" s="16">
        <v>18</v>
      </c>
      <c r="I7" s="16">
        <v>18</v>
      </c>
      <c r="J7" s="16">
        <v>5.53</v>
      </c>
      <c r="K7" s="16">
        <v>11.06</v>
      </c>
      <c r="L7" s="16">
        <v>2</v>
      </c>
      <c r="M7" s="23">
        <f t="shared" si="0"/>
        <v>4692.408</v>
      </c>
    </row>
    <row r="8" spans="1:13">
      <c r="A8" s="7">
        <v>6</v>
      </c>
      <c r="B8" s="8" t="s">
        <v>21</v>
      </c>
      <c r="C8" s="8" t="s">
        <v>22</v>
      </c>
      <c r="D8" s="8" t="s">
        <v>16</v>
      </c>
      <c r="E8" s="16">
        <v>164842</v>
      </c>
      <c r="F8" s="16">
        <v>2023</v>
      </c>
      <c r="G8" s="16">
        <v>74</v>
      </c>
      <c r="H8" s="16">
        <v>448</v>
      </c>
      <c r="I8" s="16">
        <v>357</v>
      </c>
      <c r="J8" s="16">
        <v>0</v>
      </c>
      <c r="K8" s="16">
        <v>0</v>
      </c>
      <c r="L8" s="16">
        <v>0</v>
      </c>
      <c r="M8" s="23">
        <f>E8*0.3</f>
        <v>49452.6</v>
      </c>
    </row>
    <row r="9" ht="27" spans="1:13">
      <c r="A9" s="7">
        <v>7</v>
      </c>
      <c r="B9" s="9" t="s">
        <v>23</v>
      </c>
      <c r="C9" s="8" t="s">
        <v>15</v>
      </c>
      <c r="D9" s="8" t="s">
        <v>16</v>
      </c>
      <c r="E9" s="16">
        <v>2090.32</v>
      </c>
      <c r="F9" s="16">
        <v>2023</v>
      </c>
      <c r="G9" s="16">
        <v>5</v>
      </c>
      <c r="H9" s="16">
        <v>5</v>
      </c>
      <c r="I9" s="16">
        <v>4</v>
      </c>
      <c r="J9" s="16">
        <v>0</v>
      </c>
      <c r="K9" s="16">
        <v>0</v>
      </c>
      <c r="L9" s="16">
        <v>0</v>
      </c>
      <c r="M9" s="23">
        <f t="shared" ref="M9:M20" si="1">E9*0.6</f>
        <v>1254.192</v>
      </c>
    </row>
    <row r="10" spans="1:13">
      <c r="A10" s="7">
        <v>8</v>
      </c>
      <c r="B10" s="8" t="s">
        <v>24</v>
      </c>
      <c r="C10" s="8" t="s">
        <v>15</v>
      </c>
      <c r="D10" s="8" t="s">
        <v>16</v>
      </c>
      <c r="E10" s="16">
        <v>26410.72</v>
      </c>
      <c r="F10" s="16">
        <v>2023</v>
      </c>
      <c r="G10" s="16">
        <v>56</v>
      </c>
      <c r="H10" s="16">
        <v>74</v>
      </c>
      <c r="I10" s="16">
        <v>61</v>
      </c>
      <c r="J10" s="16">
        <v>0</v>
      </c>
      <c r="K10" s="16">
        <v>0</v>
      </c>
      <c r="L10" s="16">
        <v>0</v>
      </c>
      <c r="M10" s="23">
        <f t="shared" si="1"/>
        <v>15846.432</v>
      </c>
    </row>
    <row r="11" spans="1:13">
      <c r="A11" s="7">
        <v>9</v>
      </c>
      <c r="B11" s="8" t="s">
        <v>25</v>
      </c>
      <c r="C11" s="8" t="s">
        <v>22</v>
      </c>
      <c r="D11" s="8" t="s">
        <v>16</v>
      </c>
      <c r="E11" s="16">
        <v>9983.08</v>
      </c>
      <c r="F11" s="16">
        <v>2023</v>
      </c>
      <c r="G11" s="16">
        <v>17</v>
      </c>
      <c r="H11" s="16">
        <v>25</v>
      </c>
      <c r="I11" s="16">
        <v>23</v>
      </c>
      <c r="J11" s="16">
        <v>0</v>
      </c>
      <c r="K11" s="16">
        <v>0</v>
      </c>
      <c r="L11" s="16">
        <v>0</v>
      </c>
      <c r="M11" s="23">
        <f>E11*0.3</f>
        <v>2994.924</v>
      </c>
    </row>
    <row r="12" spans="1:13">
      <c r="A12" s="7">
        <v>10</v>
      </c>
      <c r="B12" s="8" t="s">
        <v>26</v>
      </c>
      <c r="C12" s="8" t="s">
        <v>15</v>
      </c>
      <c r="D12" s="8" t="s">
        <v>16</v>
      </c>
      <c r="E12" s="16">
        <v>28219</v>
      </c>
      <c r="F12" s="16">
        <v>2023</v>
      </c>
      <c r="G12" s="16">
        <v>63</v>
      </c>
      <c r="H12" s="16">
        <v>58</v>
      </c>
      <c r="I12" s="16">
        <v>60</v>
      </c>
      <c r="J12" s="16">
        <v>8.32</v>
      </c>
      <c r="K12" s="16">
        <v>0</v>
      </c>
      <c r="L12" s="16">
        <v>0</v>
      </c>
      <c r="M12" s="23">
        <f t="shared" si="1"/>
        <v>16931.4</v>
      </c>
    </row>
    <row r="13" spans="1:13">
      <c r="A13" s="7">
        <v>11</v>
      </c>
      <c r="B13" s="8" t="s">
        <v>27</v>
      </c>
      <c r="C13" s="8" t="s">
        <v>15</v>
      </c>
      <c r="D13" s="8" t="s">
        <v>16</v>
      </c>
      <c r="E13" s="16">
        <v>16708.6</v>
      </c>
      <c r="F13" s="16">
        <v>2023</v>
      </c>
      <c r="G13" s="16">
        <v>27</v>
      </c>
      <c r="H13" s="16">
        <v>28</v>
      </c>
      <c r="I13" s="16">
        <v>27</v>
      </c>
      <c r="J13" s="16">
        <v>0</v>
      </c>
      <c r="K13" s="16">
        <v>0</v>
      </c>
      <c r="L13" s="16">
        <v>0</v>
      </c>
      <c r="M13" s="23">
        <f t="shared" si="1"/>
        <v>10025.16</v>
      </c>
    </row>
    <row r="14" spans="1:13">
      <c r="A14" s="7">
        <v>12</v>
      </c>
      <c r="B14" s="9" t="s">
        <v>28</v>
      </c>
      <c r="C14" s="9" t="s">
        <v>15</v>
      </c>
      <c r="D14" s="9" t="s">
        <v>16</v>
      </c>
      <c r="E14" s="17">
        <v>88261.96</v>
      </c>
      <c r="F14" s="18">
        <v>2023</v>
      </c>
      <c r="G14" s="18">
        <v>153</v>
      </c>
      <c r="H14" s="18">
        <v>247</v>
      </c>
      <c r="I14" s="18">
        <v>204</v>
      </c>
      <c r="J14" s="18">
        <v>0</v>
      </c>
      <c r="K14" s="18">
        <v>0.49</v>
      </c>
      <c r="L14" s="18">
        <v>1</v>
      </c>
      <c r="M14" s="24">
        <f t="shared" si="1"/>
        <v>52957.176</v>
      </c>
    </row>
    <row r="15" spans="1:13">
      <c r="A15" s="7">
        <v>13</v>
      </c>
      <c r="B15" s="9" t="s">
        <v>29</v>
      </c>
      <c r="C15" s="9" t="s">
        <v>15</v>
      </c>
      <c r="D15" s="9" t="s">
        <v>16</v>
      </c>
      <c r="E15" s="19">
        <v>69593.24</v>
      </c>
      <c r="F15" s="18">
        <v>2023</v>
      </c>
      <c r="G15" s="18">
        <v>171</v>
      </c>
      <c r="H15" s="18">
        <v>142</v>
      </c>
      <c r="I15" s="18">
        <v>161</v>
      </c>
      <c r="J15" s="18">
        <v>18.01</v>
      </c>
      <c r="K15" s="18">
        <v>0.62</v>
      </c>
      <c r="L15" s="18">
        <v>1</v>
      </c>
      <c r="M15" s="24">
        <f t="shared" si="1"/>
        <v>41755.944</v>
      </c>
    </row>
    <row r="16" spans="1:13">
      <c r="A16" s="7">
        <v>14</v>
      </c>
      <c r="B16" s="9" t="s">
        <v>30</v>
      </c>
      <c r="C16" s="9" t="s">
        <v>15</v>
      </c>
      <c r="D16" s="9" t="s">
        <v>16</v>
      </c>
      <c r="E16" s="19">
        <v>46026.35</v>
      </c>
      <c r="F16" s="18">
        <v>2023</v>
      </c>
      <c r="G16" s="18">
        <v>109</v>
      </c>
      <c r="H16" s="18">
        <v>106</v>
      </c>
      <c r="I16" s="18">
        <v>106</v>
      </c>
      <c r="J16" s="18">
        <v>2.83</v>
      </c>
      <c r="K16" s="18">
        <v>0</v>
      </c>
      <c r="L16" s="18">
        <v>0</v>
      </c>
      <c r="M16" s="24">
        <f t="shared" si="1"/>
        <v>27615.81</v>
      </c>
    </row>
    <row r="17" spans="1:13">
      <c r="A17" s="7">
        <v>15</v>
      </c>
      <c r="B17" s="9" t="s">
        <v>31</v>
      </c>
      <c r="C17" s="9" t="s">
        <v>15</v>
      </c>
      <c r="D17" s="9" t="s">
        <v>16</v>
      </c>
      <c r="E17" s="19">
        <v>7350.76</v>
      </c>
      <c r="F17" s="18">
        <v>2023</v>
      </c>
      <c r="G17" s="18">
        <v>17</v>
      </c>
      <c r="H17" s="18">
        <v>18</v>
      </c>
      <c r="I17" s="18">
        <v>16</v>
      </c>
      <c r="J17" s="18">
        <v>0</v>
      </c>
      <c r="K17" s="18">
        <v>0</v>
      </c>
      <c r="L17" s="18">
        <v>0</v>
      </c>
      <c r="M17" s="24">
        <f t="shared" si="1"/>
        <v>4410.456</v>
      </c>
    </row>
    <row r="18" spans="1:13">
      <c r="A18" s="7">
        <v>16</v>
      </c>
      <c r="B18" s="9" t="s">
        <v>32</v>
      </c>
      <c r="C18" s="9" t="s">
        <v>15</v>
      </c>
      <c r="D18" s="9" t="s">
        <v>16</v>
      </c>
      <c r="E18" s="19">
        <v>78742.91</v>
      </c>
      <c r="F18" s="18">
        <v>2023</v>
      </c>
      <c r="G18" s="18">
        <v>163</v>
      </c>
      <c r="H18" s="18">
        <v>175</v>
      </c>
      <c r="I18" s="18">
        <v>182</v>
      </c>
      <c r="J18" s="18">
        <v>0</v>
      </c>
      <c r="K18" s="18">
        <v>0</v>
      </c>
      <c r="L18" s="18">
        <v>0</v>
      </c>
      <c r="M18" s="24">
        <f t="shared" si="1"/>
        <v>47245.746</v>
      </c>
    </row>
    <row r="19" spans="1:13">
      <c r="A19" s="7">
        <v>17</v>
      </c>
      <c r="B19" s="9" t="s">
        <v>33</v>
      </c>
      <c r="C19" s="9" t="s">
        <v>15</v>
      </c>
      <c r="D19" s="9" t="s">
        <v>16</v>
      </c>
      <c r="E19" s="19">
        <v>9983.08</v>
      </c>
      <c r="F19" s="18">
        <v>2023</v>
      </c>
      <c r="G19" s="18">
        <v>24</v>
      </c>
      <c r="H19" s="18">
        <v>22</v>
      </c>
      <c r="I19" s="18">
        <v>23</v>
      </c>
      <c r="J19" s="18">
        <v>8.67</v>
      </c>
      <c r="K19" s="18">
        <v>4.33</v>
      </c>
      <c r="L19" s="18">
        <v>1</v>
      </c>
      <c r="M19" s="24">
        <f t="shared" si="1"/>
        <v>5989.848</v>
      </c>
    </row>
    <row r="20" ht="27" spans="1:13">
      <c r="A20" s="7">
        <v>18</v>
      </c>
      <c r="B20" s="9" t="s">
        <v>34</v>
      </c>
      <c r="C20" s="9" t="s">
        <v>15</v>
      </c>
      <c r="D20" s="9" t="s">
        <v>16</v>
      </c>
      <c r="E20" s="20">
        <v>46203.28</v>
      </c>
      <c r="F20" s="18">
        <v>2023</v>
      </c>
      <c r="G20" s="18">
        <v>110</v>
      </c>
      <c r="H20" s="18">
        <v>99</v>
      </c>
      <c r="I20" s="18">
        <v>106</v>
      </c>
      <c r="J20" s="18">
        <v>10.34</v>
      </c>
      <c r="K20" s="18">
        <v>1.88</v>
      </c>
      <c r="L20" s="18">
        <v>2</v>
      </c>
      <c r="M20" s="24">
        <f t="shared" si="1"/>
        <v>27721.968</v>
      </c>
    </row>
    <row r="21" spans="1:13">
      <c r="A21" s="7">
        <v>19</v>
      </c>
      <c r="B21" s="10" t="s">
        <v>35</v>
      </c>
      <c r="C21" s="9" t="s">
        <v>22</v>
      </c>
      <c r="D21" s="10" t="s">
        <v>36</v>
      </c>
      <c r="E21" s="21">
        <v>8829.8</v>
      </c>
      <c r="F21" s="21">
        <v>2023</v>
      </c>
      <c r="G21" s="21">
        <v>16</v>
      </c>
      <c r="H21" s="21">
        <v>23</v>
      </c>
      <c r="I21" s="21">
        <v>20</v>
      </c>
      <c r="J21" s="21">
        <v>0</v>
      </c>
      <c r="K21" s="21">
        <v>0</v>
      </c>
      <c r="L21" s="21">
        <v>0</v>
      </c>
      <c r="M21" s="25">
        <v>2648.94</v>
      </c>
    </row>
    <row r="22" spans="1:13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26"/>
    </row>
    <row r="23" spans="1:13">
      <c r="A23" s="13" t="s">
        <v>37</v>
      </c>
      <c r="B23" s="12"/>
      <c r="C23" s="12"/>
      <c r="D23" s="12"/>
      <c r="E23" s="12"/>
      <c r="F23" s="12"/>
      <c r="G23" s="12"/>
      <c r="H23" s="12">
        <f>SUM(H3:H22)</f>
        <v>1639</v>
      </c>
      <c r="I23" s="12"/>
      <c r="J23" s="12"/>
      <c r="K23" s="12"/>
      <c r="L23" s="12"/>
      <c r="M23" s="26">
        <v>366212.76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2023-12-11T08:57:50Z</dcterms:created>
  <dcterms:modified xsi:type="dcterms:W3CDTF">2023-12-11T09:02:16Z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