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<sst xmlns="http://schemas.openxmlformats.org/spreadsheetml/2006/main" count="33" uniqueCount="24">
  <si>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武冈市2024年农业社会化服务项目财政补助资金拟发放表</t>
  </si>
  <si>
    <t>序号</t>
  </si>
  <si>
    <t>服务主体</t>
  </si>
  <si>
    <t>稻谷烘干（20元/亩）</t>
  </si>
  <si>
    <t>大米初加工
（30元/亩）</t>
  </si>
  <si>
    <t>秸秆综合利用
（20元/亩）</t>
  </si>
  <si>
    <t>补助金额</t>
  </si>
  <si>
    <t>早稻</t>
  </si>
  <si>
    <t>中稻</t>
  </si>
  <si>
    <t>晚稻</t>
  </si>
  <si>
    <t>服务面积</t>
  </si>
  <si>
    <t>武冈市时峰农机专业合作社</t>
  </si>
  <si>
    <t>武冈市鸿腾农机专业合作社</t>
  </si>
  <si>
    <t>武冈市龙平农机专业合作社</t>
  </si>
  <si>
    <t>武冈市吉星农机专业合作社</t>
  </si>
  <si>
    <t>武冈市帮农种养农民专业合作社</t>
  </si>
  <si>
    <t>武冈市泉塘种养专业合作社</t>
  </si>
  <si>
    <t>武冈市晨露种养专业合作社</t>
  </si>
  <si>
    <t>武冈市凌宇稻谷种植专业合作社</t>
  </si>
  <si>
    <t>武冈市润通农机专业合作社</t>
  </si>
  <si>
    <t>武冈市粮丰农机专业合作社</t>
  </si>
  <si>
    <t>武冈市浩宇农机专业合作社</t>
  </si>
  <si>
    <t>合计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</si>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</sst>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20"/>
      <color theme="1"/>
      <name val="宋体"/>
      <charset val="134"/>
      <scheme val="major"/>
    </font>
    <font>
      <sz val="12"/>
      <color indexed="8"/>
      <name val="仿宋"/>
      <charset val="134"/>
    </font>
    <font>
      <sz val="12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3" fillId="0" borderId="2" xfId="0" applyNumberFormat="1" applyFont="1" applyFill="1" applyBorder="1">
      <alignment vertical="center"/>
    </xf>
    <xf numFmtId="176" fontId="8" fillId="0" borderId="2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U7" sqref="U7"/>
    </sheetView>
  </sheetViews>
  <sheetFormatPr defaultColWidth="5.5" defaultRowHeight="27" customHeight="1"/>
  <cols>
    <col min="1" max="1" width="5.625" style="5" customWidth="1"/>
    <col min="2" max="2" width="31.2666666666667" style="6" customWidth="1"/>
    <col min="3" max="3" width="10.375" style="6" customWidth="1"/>
    <col min="4" max="9" width="9.875" style="6" customWidth="1"/>
    <col min="10" max="10" width="12.25" style="6" customWidth="1"/>
    <col min="11" max="11" width="10.375" style="6" customWidth="1"/>
    <col min="12" max="12" width="11.625" style="6" customWidth="1"/>
    <col min="13" max="13" width="13.125" style="6" customWidth="1"/>
    <col min="14" max="16384" width="5.5" style="6" customWidth="1"/>
  </cols>
  <sheetData>
    <row r="1" s="1" customFormat="1" ht="38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customHeight="1" spans="1:13">
      <c r="A2" s="8" t="s">
        <v>1</v>
      </c>
      <c r="B2" s="9" t="s">
        <v>2</v>
      </c>
      <c r="C2" s="9" t="s">
        <v>3</v>
      </c>
      <c r="D2" s="9"/>
      <c r="E2" s="9"/>
      <c r="F2" s="9"/>
      <c r="G2" s="9"/>
      <c r="H2" s="9"/>
      <c r="I2" s="21" t="s">
        <v>4</v>
      </c>
      <c r="J2" s="22"/>
      <c r="K2" s="21" t="s">
        <v>5</v>
      </c>
      <c r="L2" s="22"/>
      <c r="M2" s="9" t="s">
        <v>6</v>
      </c>
    </row>
    <row r="3" s="2" customFormat="1" customHeight="1" spans="1:13">
      <c r="A3" s="10"/>
      <c r="B3" s="9"/>
      <c r="C3" s="9" t="s">
        <v>7</v>
      </c>
      <c r="D3" s="9"/>
      <c r="E3" s="9" t="s">
        <v>8</v>
      </c>
      <c r="F3" s="9"/>
      <c r="G3" s="9" t="s">
        <v>9</v>
      </c>
      <c r="H3" s="9"/>
      <c r="I3" s="23"/>
      <c r="J3" s="24"/>
      <c r="K3" s="23"/>
      <c r="L3" s="24"/>
      <c r="M3" s="9"/>
    </row>
    <row r="4" s="2" customFormat="1" customHeight="1" spans="1:13">
      <c r="A4" s="11"/>
      <c r="B4" s="9"/>
      <c r="C4" s="9" t="s">
        <v>10</v>
      </c>
      <c r="D4" s="9" t="s">
        <v>6</v>
      </c>
      <c r="E4" s="9" t="s">
        <v>10</v>
      </c>
      <c r="F4" s="9" t="s">
        <v>6</v>
      </c>
      <c r="G4" s="9" t="s">
        <v>10</v>
      </c>
      <c r="H4" s="9" t="s">
        <v>6</v>
      </c>
      <c r="I4" s="9" t="s">
        <v>10</v>
      </c>
      <c r="J4" s="9" t="s">
        <v>6</v>
      </c>
      <c r="K4" s="9" t="s">
        <v>10</v>
      </c>
      <c r="L4" s="9" t="s">
        <v>6</v>
      </c>
      <c r="M4" s="9"/>
    </row>
    <row r="5" s="3" customFormat="1" customHeight="1" spans="1:13">
      <c r="A5" s="12">
        <v>1</v>
      </c>
      <c r="B5" s="13" t="s">
        <v>11</v>
      </c>
      <c r="C5" s="14">
        <v>810.71</v>
      </c>
      <c r="D5" s="14">
        <f>C5*20</f>
        <v>16214.2</v>
      </c>
      <c r="E5" s="14"/>
      <c r="F5" s="14"/>
      <c r="G5" s="14">
        <v>438.44</v>
      </c>
      <c r="H5" s="14">
        <f>G5*20</f>
        <v>8768.8</v>
      </c>
      <c r="I5" s="14"/>
      <c r="J5" s="17"/>
      <c r="K5" s="17"/>
      <c r="L5" s="17"/>
      <c r="M5" s="25">
        <f>D5+F5+H5+J5+L5</f>
        <v>24983</v>
      </c>
    </row>
    <row r="6" s="3" customFormat="1" customHeight="1" spans="1:13">
      <c r="A6" s="12">
        <v>2</v>
      </c>
      <c r="B6" s="13" t="s">
        <v>12</v>
      </c>
      <c r="C6" s="14">
        <v>1078.77</v>
      </c>
      <c r="D6" s="14">
        <f t="shared" ref="D6:D15" si="0">C6*20</f>
        <v>21575.4</v>
      </c>
      <c r="E6" s="14"/>
      <c r="F6" s="14"/>
      <c r="G6" s="14">
        <v>1186.65</v>
      </c>
      <c r="H6" s="14">
        <f t="shared" ref="H6:H15" si="1">G6*20</f>
        <v>23733</v>
      </c>
      <c r="I6" s="14"/>
      <c r="J6" s="17"/>
      <c r="K6" s="17">
        <v>1582.62</v>
      </c>
      <c r="L6" s="17">
        <f t="shared" ref="L6:L15" si="2">K6*20</f>
        <v>31652.4</v>
      </c>
      <c r="M6" s="25">
        <f t="shared" ref="M6:M15" si="3">D6+F6+H6+J6+L6</f>
        <v>76960.8</v>
      </c>
    </row>
    <row r="7" s="3" customFormat="1" customHeight="1" spans="1:13">
      <c r="A7" s="12">
        <v>3</v>
      </c>
      <c r="B7" s="13" t="s">
        <v>13</v>
      </c>
      <c r="C7" s="14">
        <v>1052.51</v>
      </c>
      <c r="D7" s="14">
        <f t="shared" si="0"/>
        <v>21050.2</v>
      </c>
      <c r="E7" s="14">
        <v>359.43</v>
      </c>
      <c r="F7" s="14">
        <f>E7*20</f>
        <v>7188.6</v>
      </c>
      <c r="G7" s="14">
        <v>1028.15</v>
      </c>
      <c r="H7" s="14">
        <f t="shared" si="1"/>
        <v>20563</v>
      </c>
      <c r="I7" s="14"/>
      <c r="J7" s="17"/>
      <c r="K7" s="17">
        <v>31778.61</v>
      </c>
      <c r="L7" s="17">
        <f t="shared" si="2"/>
        <v>635572.2</v>
      </c>
      <c r="M7" s="25">
        <f t="shared" si="3"/>
        <v>684374</v>
      </c>
    </row>
    <row r="8" s="3" customFormat="1" customHeight="1" spans="1:13">
      <c r="A8" s="12">
        <v>4</v>
      </c>
      <c r="B8" s="13" t="s">
        <v>14</v>
      </c>
      <c r="C8" s="14">
        <v>1979.14</v>
      </c>
      <c r="D8" s="14">
        <f t="shared" si="0"/>
        <v>39582.8</v>
      </c>
      <c r="E8" s="14"/>
      <c r="F8" s="14"/>
      <c r="G8" s="14">
        <v>2177.31</v>
      </c>
      <c r="H8" s="14">
        <f t="shared" si="1"/>
        <v>43546.2</v>
      </c>
      <c r="I8" s="14">
        <v>3772.39</v>
      </c>
      <c r="J8" s="17">
        <f>I8*30</f>
        <v>113171.7</v>
      </c>
      <c r="K8" s="17"/>
      <c r="L8" s="17"/>
      <c r="M8" s="25">
        <f t="shared" si="3"/>
        <v>196300.7</v>
      </c>
    </row>
    <row r="9" s="3" customFormat="1" customHeight="1" spans="1:13">
      <c r="A9" s="12">
        <v>5</v>
      </c>
      <c r="B9" s="13" t="s">
        <v>15</v>
      </c>
      <c r="C9" s="14">
        <v>5847.58</v>
      </c>
      <c r="D9" s="14">
        <f t="shared" si="0"/>
        <v>116951.6</v>
      </c>
      <c r="E9" s="14"/>
      <c r="F9" s="14"/>
      <c r="G9" s="14">
        <v>6158.21</v>
      </c>
      <c r="H9" s="14">
        <f t="shared" si="1"/>
        <v>123164.2</v>
      </c>
      <c r="I9" s="14">
        <v>2343.76</v>
      </c>
      <c r="J9" s="17">
        <f>I9*30</f>
        <v>70312.8</v>
      </c>
      <c r="K9" s="17">
        <v>4112.03</v>
      </c>
      <c r="L9" s="17">
        <f t="shared" si="2"/>
        <v>82240.6</v>
      </c>
      <c r="M9" s="25">
        <f t="shared" si="3"/>
        <v>392669.2</v>
      </c>
    </row>
    <row r="10" s="4" customFormat="1" customHeight="1" spans="1:13">
      <c r="A10" s="15">
        <v>6</v>
      </c>
      <c r="B10" s="16" t="s">
        <v>16</v>
      </c>
      <c r="C10" s="17"/>
      <c r="D10" s="14"/>
      <c r="E10" s="17">
        <v>746.97</v>
      </c>
      <c r="F10" s="14">
        <f>E10*20</f>
        <v>14939.4</v>
      </c>
      <c r="G10" s="17">
        <v>2591.16</v>
      </c>
      <c r="H10" s="14">
        <f t="shared" si="1"/>
        <v>51823.2</v>
      </c>
      <c r="I10" s="17"/>
      <c r="J10" s="17"/>
      <c r="K10" s="17"/>
      <c r="L10" s="17"/>
      <c r="M10" s="25">
        <f t="shared" si="3"/>
        <v>66762.6</v>
      </c>
    </row>
    <row r="11" s="4" customFormat="1" customHeight="1" spans="1:13">
      <c r="A11" s="15">
        <v>7</v>
      </c>
      <c r="B11" s="16" t="s">
        <v>17</v>
      </c>
      <c r="C11" s="17"/>
      <c r="D11" s="14"/>
      <c r="E11" s="17"/>
      <c r="F11" s="14"/>
      <c r="G11" s="17">
        <v>1922.72</v>
      </c>
      <c r="H11" s="14">
        <f t="shared" si="1"/>
        <v>38454.4</v>
      </c>
      <c r="I11" s="17"/>
      <c r="J11" s="17"/>
      <c r="K11" s="17"/>
      <c r="L11" s="17"/>
      <c r="M11" s="25">
        <f t="shared" si="3"/>
        <v>38454.4</v>
      </c>
    </row>
    <row r="12" s="4" customFormat="1" customHeight="1" spans="1:13">
      <c r="A12" s="15">
        <v>8</v>
      </c>
      <c r="B12" s="16" t="s">
        <v>18</v>
      </c>
      <c r="C12" s="17">
        <v>4174.79</v>
      </c>
      <c r="D12" s="14">
        <f t="shared" si="0"/>
        <v>83495.8</v>
      </c>
      <c r="E12" s="17">
        <v>2659.12</v>
      </c>
      <c r="F12" s="14">
        <f>E12*20</f>
        <v>53182.4</v>
      </c>
      <c r="G12" s="17">
        <v>5477.74</v>
      </c>
      <c r="H12" s="14">
        <f t="shared" si="1"/>
        <v>109554.8</v>
      </c>
      <c r="I12" s="17">
        <v>1875.5</v>
      </c>
      <c r="J12" s="17">
        <f>I12*30</f>
        <v>56265</v>
      </c>
      <c r="K12" s="17"/>
      <c r="L12" s="17"/>
      <c r="M12" s="25">
        <f t="shared" si="3"/>
        <v>302498</v>
      </c>
    </row>
    <row r="13" s="3" customFormat="1" customHeight="1" spans="1:13">
      <c r="A13" s="12">
        <v>9</v>
      </c>
      <c r="B13" s="13" t="s">
        <v>19</v>
      </c>
      <c r="C13" s="14">
        <v>4450.26</v>
      </c>
      <c r="D13" s="14">
        <f t="shared" si="0"/>
        <v>89005.2</v>
      </c>
      <c r="E13" s="14"/>
      <c r="F13" s="14"/>
      <c r="G13" s="14">
        <v>4764.26</v>
      </c>
      <c r="H13" s="14">
        <f t="shared" si="1"/>
        <v>95285.2</v>
      </c>
      <c r="I13" s="14"/>
      <c r="J13" s="17"/>
      <c r="K13" s="17"/>
      <c r="L13" s="17"/>
      <c r="M13" s="25">
        <f t="shared" si="3"/>
        <v>184290.4</v>
      </c>
    </row>
    <row r="14" s="3" customFormat="1" customHeight="1" spans="1:13">
      <c r="A14" s="12">
        <v>10</v>
      </c>
      <c r="B14" s="13" t="s">
        <v>20</v>
      </c>
      <c r="C14" s="14">
        <v>573.62</v>
      </c>
      <c r="D14" s="14">
        <f t="shared" si="0"/>
        <v>11472.4</v>
      </c>
      <c r="E14" s="14">
        <v>149.38</v>
      </c>
      <c r="F14" s="14">
        <f>E14*20</f>
        <v>2987.6</v>
      </c>
      <c r="G14" s="14">
        <v>1604.56</v>
      </c>
      <c r="H14" s="14">
        <f t="shared" si="1"/>
        <v>32091.2</v>
      </c>
      <c r="I14" s="14"/>
      <c r="J14" s="17"/>
      <c r="K14" s="17">
        <v>1604.56</v>
      </c>
      <c r="L14" s="17">
        <f t="shared" si="2"/>
        <v>32091.2</v>
      </c>
      <c r="M14" s="25">
        <f t="shared" si="3"/>
        <v>78642.4</v>
      </c>
    </row>
    <row r="15" s="3" customFormat="1" ht="36" customHeight="1" spans="1:13">
      <c r="A15" s="18">
        <v>11</v>
      </c>
      <c r="B15" s="14" t="s">
        <v>21</v>
      </c>
      <c r="C15" s="14"/>
      <c r="D15" s="14"/>
      <c r="E15" s="14"/>
      <c r="F15" s="14"/>
      <c r="G15" s="14"/>
      <c r="H15" s="14"/>
      <c r="I15" s="14"/>
      <c r="J15" s="17"/>
      <c r="K15" s="17">
        <v>5493.74</v>
      </c>
      <c r="L15" s="17">
        <f t="shared" si="2"/>
        <v>109874.8</v>
      </c>
      <c r="M15" s="25">
        <f t="shared" si="3"/>
        <v>109874.8</v>
      </c>
    </row>
    <row r="16" customHeight="1" spans="1:13">
      <c r="A16" s="19" t="s">
        <v>22</v>
      </c>
      <c r="B16" s="19" t="s">
        <v>23</v>
      </c>
      <c r="C16" s="20">
        <f t="shared" ref="C16:M16" si="4">SUM(C5:C15)</f>
        <v>19967.38</v>
      </c>
      <c r="D16" s="20">
        <f t="shared" si="4"/>
        <v>399347.6</v>
      </c>
      <c r="E16" s="20">
        <f t="shared" si="4"/>
        <v>3914.9</v>
      </c>
      <c r="F16" s="20">
        <f t="shared" si="4"/>
        <v>78298</v>
      </c>
      <c r="G16" s="20">
        <f t="shared" si="4"/>
        <v>27349.2</v>
      </c>
      <c r="H16" s="20">
        <f t="shared" si="4"/>
        <v>546984</v>
      </c>
      <c r="I16" s="20">
        <f t="shared" si="4"/>
        <v>7991.65</v>
      </c>
      <c r="J16" s="20">
        <f t="shared" si="4"/>
        <v>239749.5</v>
      </c>
      <c r="K16" s="20">
        <f t="shared" si="4"/>
        <v>44571.56</v>
      </c>
      <c r="L16" s="20">
        <f t="shared" si="4"/>
        <v>891431.2</v>
      </c>
      <c r="M16" s="26">
        <f t="shared" si="4"/>
        <v>2155810.3</v>
      </c>
    </row>
  </sheetData>
  <mergeCells count="10">
    <mergeCell ref="A1:M1"/>
    <mergeCell ref="C2:H2"/>
    <mergeCell ref="C3:D3"/>
    <mergeCell ref="E3:F3"/>
    <mergeCell ref="G3:H3"/>
    <mergeCell ref="A2:A4"/>
    <mergeCell ref="B2:B4"/>
    <mergeCell ref="M2:M4"/>
    <mergeCell ref="I2:J3"/>
    <mergeCell ref="K2:L3"/>
  </mergeCells>
  <pageMargins left="0.432638888888889" right="0.25" top="0.75" bottom="0.75" header="0.298611111111111" footer="0.298611111111111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蒋叶青</cp:lastModifiedBy>
  <dcterms:created xsi:type="dcterms:W3CDTF">2023-05-12T11:15:00Z</dcterms:created>
  <dcterms:modified xsi:type="dcterms:W3CDTF">2024-12-02T03:01:33Z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AF37E94538924C03A9A0D472B8B704AC_13</vt:lpwstr>
  </property>
</Properties>
</file>